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srv2\acd\Coll_Comp\Compliance-SF\OIL &amp; GAS COMPLIANCE\Management data\JOANS FOLDER\Tax Rates and certifications\2023 Ad Valorem Certif and Documentation\"/>
    </mc:Choice>
  </mc:AlternateContent>
  <xr:revisionPtr revIDLastSave="0" documentId="13_ncr:1_{1A1AA199-CE02-4080-9661-D175ED76997F}" xr6:coauthVersionLast="47" xr6:coauthVersionMax="47" xr10:uidLastSave="{00000000-0000-0000-0000-000000000000}"/>
  <bookViews>
    <workbookView xWindow="-28515" yWindow="5340" windowWidth="23025" windowHeight="13710" xr2:uid="{5B9EEDB8-8B62-4EFB-BB0E-2D306D58E185}"/>
  </bookViews>
  <sheets>
    <sheet name="09-01-2023 - 08-3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0" i="1"/>
  <c r="K41" i="1"/>
  <c r="K42" i="1"/>
  <c r="K44" i="1"/>
  <c r="K45" i="1"/>
  <c r="K46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3" i="1"/>
  <c r="K104" i="1"/>
  <c r="K105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L91" i="1" l="1"/>
  <c r="L90" i="1"/>
  <c r="L89" i="1"/>
  <c r="L25" i="1"/>
  <c r="L24" i="1"/>
  <c r="L23" i="1"/>
  <c r="L17" i="1"/>
  <c r="L18" i="1"/>
  <c r="L123" i="1" l="1"/>
  <c r="L120" i="1"/>
  <c r="L117" i="1"/>
  <c r="L114" i="1"/>
  <c r="L111" i="1"/>
  <c r="L107" i="1"/>
  <c r="L103" i="1"/>
  <c r="L99" i="1"/>
  <c r="L95" i="1"/>
  <c r="L92" i="1"/>
  <c r="L85" i="1"/>
  <c r="L82" i="1"/>
  <c r="L76" i="1"/>
  <c r="L72" i="1"/>
  <c r="L69" i="1"/>
  <c r="L66" i="1"/>
  <c r="L63" i="1"/>
  <c r="L60" i="1"/>
  <c r="L57" i="1"/>
  <c r="L54" i="1"/>
  <c r="L51" i="1"/>
  <c r="L44" i="1"/>
  <c r="L40" i="1"/>
  <c r="L37" i="1"/>
  <c r="L34" i="1"/>
  <c r="L30" i="1"/>
  <c r="L26" i="1"/>
  <c r="L19" i="1"/>
  <c r="L16" i="1"/>
  <c r="L13" i="1"/>
  <c r="L10" i="1"/>
  <c r="L127" i="1" l="1"/>
  <c r="L125" i="1"/>
  <c r="L124" i="1"/>
  <c r="L122" i="1"/>
  <c r="L121" i="1"/>
  <c r="L119" i="1"/>
  <c r="L118" i="1"/>
  <c r="L116" i="1"/>
  <c r="L115" i="1"/>
  <c r="L113" i="1"/>
  <c r="L112" i="1"/>
  <c r="L109" i="1"/>
  <c r="L108" i="1"/>
  <c r="L105" i="1"/>
  <c r="L104" i="1"/>
  <c r="L101" i="1"/>
  <c r="L100" i="1"/>
  <c r="L97" i="1"/>
  <c r="L96" i="1"/>
  <c r="L94" i="1"/>
  <c r="L93" i="1"/>
  <c r="L87" i="1"/>
  <c r="L86" i="1"/>
  <c r="L84" i="1"/>
  <c r="L83" i="1"/>
  <c r="L80" i="1"/>
  <c r="L78" i="1"/>
  <c r="L77" i="1"/>
  <c r="L74" i="1"/>
  <c r="L73" i="1"/>
  <c r="L71" i="1"/>
  <c r="L70" i="1"/>
  <c r="L68" i="1"/>
  <c r="L67" i="1"/>
  <c r="L65" i="1"/>
  <c r="L64" i="1"/>
  <c r="L62" i="1"/>
  <c r="L61" i="1"/>
  <c r="L59" i="1"/>
  <c r="L58" i="1"/>
  <c r="L56" i="1"/>
  <c r="L55" i="1"/>
  <c r="L53" i="1"/>
  <c r="L52" i="1"/>
  <c r="L49" i="1"/>
  <c r="L48" i="1"/>
  <c r="L46" i="1"/>
  <c r="L45" i="1"/>
  <c r="L42" i="1"/>
  <c r="L41" i="1"/>
  <c r="L39" i="1"/>
  <c r="L38" i="1"/>
  <c r="L36" i="1"/>
  <c r="L35" i="1"/>
  <c r="L32" i="1"/>
  <c r="L31" i="1"/>
  <c r="L28" i="1"/>
  <c r="L27" i="1"/>
  <c r="L21" i="1"/>
  <c r="L20" i="1"/>
  <c r="L15" i="1"/>
  <c r="L14" i="1"/>
  <c r="L12" i="1"/>
  <c r="L11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<sst xmlns="http://schemas.openxmlformats.org/spreadsheetml/2006/main" count="338" uniqueCount="58">
  <si>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</si>
  <si>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</si>
  <si>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</si>
  <si>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</si>
  <si>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</si>
  <si>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</si>
  <si>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</si>
  <si>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</si>
  <si>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</si>
  <si>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</si>
  <si>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</si>
  <si>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</si>
  <si>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</si>
  <si>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</si>
  <si>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</si>
  <si>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</si>
  <si>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</si>
  <si>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</si>
  <si>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</si>
  <si>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</si>
  <si>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</si>
  <si>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</si>
  <si>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</si>
  <si>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</si>
  <si>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</si>
  <si>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</si>
  <si>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</si>
  <si>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</si>
  <si>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</si>
  <si>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</si>
  <si>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</si>
  <si>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</si>
  <si>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</si>
  <si>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</si>
  <si>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</si>
  <si>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</si>
  <si>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</si>
  <si>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</si>
  <si>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</si>
  <si>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05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</si>
  <si>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</si>
  <si>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</si>
  <si>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</si>
  <si>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</si>
  <si>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</si>
  <si>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</si>
  <si>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</si>
  <si>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</si>
  <si>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</si>
  <si>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</si>
  <si>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</si>
  <si>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</si>
  <si>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</si>
  <si>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</si>
  <si>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</si>
  <si>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</si>
  <si>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New Mexico Oil and Gas Production tax rates for 09/01/2023  through 08/31/2024 by county and appropriate suffix - Effective with the  09/01/2023 Period.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</si>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</sst>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0" borderId="11" xfId="1" applyFont="1" applyFill="1" applyBorder="1"/>
    <xf numFmtId="0" fontId="4" fillId="0" borderId="11" xfId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166" fontId="4" fillId="0" borderId="11" xfId="1" quotePrefix="1" applyNumberFormat="1" applyFont="1" applyFill="1" applyBorder="1" applyAlignment="1" applyProtection="1">
      <alignment horizontal="center"/>
    </xf>
    <xf numFmtId="167" fontId="4" fillId="0" borderId="11" xfId="1" applyNumberFormat="1" applyFont="1" applyFill="1" applyBorder="1" applyAlignment="1" applyProtection="1">
      <alignment horizontal="center"/>
    </xf>
    <xf numFmtId="168" fontId="4" fillId="0" borderId="11" xfId="1" applyNumberFormat="1" applyFont="1" applyFill="1" applyBorder="1" applyAlignment="1" applyProtection="1">
      <alignment horizontal="center"/>
    </xf>
    <xf numFmtId="164" fontId="3" fillId="3" borderId="12" xfId="2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0" fontId="4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/>
    </xf>
    <xf numFmtId="164" fontId="3" fillId="3" borderId="11" xfId="2" applyNumberFormat="1" applyFont="1" applyFill="1" applyBorder="1" applyAlignment="1">
      <alignment horizontal="center"/>
    </xf>
    <xf numFmtId="168" fontId="3" fillId="5" borderId="10" xfId="2" applyNumberFormat="1" applyFont="1" applyFill="1" applyBorder="1" applyAlignment="1">
      <alignment horizontal="center"/>
    </xf>
    <xf numFmtId="168" fontId="3" fillId="5" borderId="11" xfId="2" applyNumberFormat="1" applyFont="1" applyFill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8" fontId="3" fillId="0" borderId="14" xfId="2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2" fillId="0" borderId="0" xfId="2" applyNumberFormat="1"/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170" fontId="5" fillId="0" borderId="0" xfId="0" applyNumberFormat="1" applyFont="1"/>
    <xf numFmtId="0" fontId="3" fillId="0" borderId="10" xfId="2" applyFont="1" applyBorder="1"/>
    <xf numFmtId="168" fontId="3" fillId="0" borderId="0" xfId="2" applyNumberFormat="1" applyFont="1" applyAlignment="1">
      <alignment horizontal="center"/>
    </xf>
    <xf numFmtId="0" fontId="3" fillId="0" borderId="13" xfId="2" applyFont="1" applyBorder="1"/>
    <xf numFmtId="168" fontId="3" fillId="0" borderId="13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168" fontId="3" fillId="0" borderId="11" xfId="2" applyNumberFormat="1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0" xfId="1" applyFont="1" applyFill="1" applyBorder="1"/>
    <xf numFmtId="0" fontId="3" fillId="0" borderId="11" xfId="1" applyFont="1" applyFill="1" applyBorder="1"/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XFB134"/>
  <sheetViews>
    <sheetView tabSelected="1" topLeftCell="A25" zoomScale="120" zoomScaleNormal="120" workbookViewId="0">
      <selection activeCell="B10" sqref="B10"/>
    </sheetView>
  </sheetViews>
  <sheetFormatPr defaultRowHeight="14.4" x14ac:dyDescent="0.3"/>
  <cols>
    <col min="1" max="1" width="19.33203125" customWidth="1"/>
    <col min="2" max="2" width="13.5546875" bestFit="1" customWidth="1"/>
    <col min="3" max="3" width="9.44140625" bestFit="1" customWidth="1"/>
    <col min="4" max="4" width="9.33203125" bestFit="1" customWidth="1"/>
    <col min="5" max="5" width="9.44140625" bestFit="1" customWidth="1"/>
    <col min="6" max="6" width="11.6640625" bestFit="1" customWidth="1"/>
    <col min="8" max="8" width="10.5546875" bestFit="1" customWidth="1"/>
    <col min="9" max="10" width="11" bestFit="1" customWidth="1"/>
    <col min="11" max="11" width="13.5546875" bestFit="1" customWidth="1"/>
    <col min="12" max="12" width="12.88671875" bestFit="1" customWidth="1"/>
    <col min="13" max="13" width="13.6640625" style="39" bestFit="1" customWidth="1"/>
    <col min="15" max="15" width="10.6640625" style="5" customWidth="1"/>
    <col min="255" max="255" width="19.33203125" customWidth="1"/>
    <col min="256" max="256" width="13.5546875" bestFit="1" customWidth="1"/>
    <col min="257" max="257" width="9.44140625" bestFit="1" customWidth="1"/>
    <col min="258" max="258" width="9.33203125" bestFit="1" customWidth="1"/>
    <col min="259" max="259" width="9.44140625" bestFit="1" customWidth="1"/>
    <col min="260" max="260" width="11.6640625" bestFit="1" customWidth="1"/>
    <col min="262" max="262" width="10.5546875" bestFit="1" customWidth="1"/>
    <col min="263" max="264" width="11" bestFit="1" customWidth="1"/>
    <col min="265" max="265" width="13.5546875" bestFit="1" customWidth="1"/>
    <col min="266" max="266" width="12.88671875" bestFit="1" customWidth="1"/>
    <col min="267" max="267" width="13.6640625" bestFit="1" customWidth="1"/>
    <col min="269" max="269" width="10.6640625" customWidth="1"/>
    <col min="511" max="511" width="19.33203125" customWidth="1"/>
    <col min="512" max="512" width="13.5546875" bestFit="1" customWidth="1"/>
    <col min="513" max="513" width="9.44140625" bestFit="1" customWidth="1"/>
    <col min="514" max="514" width="9.33203125" bestFit="1" customWidth="1"/>
    <col min="515" max="515" width="9.44140625" bestFit="1" customWidth="1"/>
    <col min="516" max="516" width="11.6640625" bestFit="1" customWidth="1"/>
    <col min="518" max="518" width="10.5546875" bestFit="1" customWidth="1"/>
    <col min="519" max="520" width="11" bestFit="1" customWidth="1"/>
    <col min="521" max="521" width="13.5546875" bestFit="1" customWidth="1"/>
    <col min="522" max="522" width="12.88671875" bestFit="1" customWidth="1"/>
    <col min="523" max="523" width="13.6640625" bestFit="1" customWidth="1"/>
    <col min="525" max="525" width="10.6640625" customWidth="1"/>
    <col min="767" max="767" width="19.33203125" customWidth="1"/>
    <col min="768" max="768" width="13.5546875" bestFit="1" customWidth="1"/>
    <col min="769" max="769" width="9.44140625" bestFit="1" customWidth="1"/>
    <col min="770" max="770" width="9.33203125" bestFit="1" customWidth="1"/>
    <col min="771" max="771" width="9.44140625" bestFit="1" customWidth="1"/>
    <col min="772" max="772" width="11.6640625" bestFit="1" customWidth="1"/>
    <col min="774" max="774" width="10.5546875" bestFit="1" customWidth="1"/>
    <col min="775" max="776" width="11" bestFit="1" customWidth="1"/>
    <col min="777" max="777" width="13.5546875" bestFit="1" customWidth="1"/>
    <col min="778" max="778" width="12.88671875" bestFit="1" customWidth="1"/>
    <col min="779" max="779" width="13.6640625" bestFit="1" customWidth="1"/>
    <col min="781" max="781" width="10.6640625" customWidth="1"/>
    <col min="1023" max="1023" width="19.33203125" customWidth="1"/>
    <col min="1024" max="1024" width="13.5546875" bestFit="1" customWidth="1"/>
    <col min="1025" max="1025" width="9.44140625" bestFit="1" customWidth="1"/>
    <col min="1026" max="1026" width="9.33203125" bestFit="1" customWidth="1"/>
    <col min="1027" max="1027" width="9.44140625" bestFit="1" customWidth="1"/>
    <col min="1028" max="1028" width="11.6640625" bestFit="1" customWidth="1"/>
    <col min="1030" max="1030" width="10.5546875" bestFit="1" customWidth="1"/>
    <col min="1031" max="1032" width="11" bestFit="1" customWidth="1"/>
    <col min="1033" max="1033" width="13.5546875" bestFit="1" customWidth="1"/>
    <col min="1034" max="1034" width="12.88671875" bestFit="1" customWidth="1"/>
    <col min="1035" max="1035" width="13.6640625" bestFit="1" customWidth="1"/>
    <col min="1037" max="1037" width="10.6640625" customWidth="1"/>
    <col min="1279" max="1279" width="19.33203125" customWidth="1"/>
    <col min="1280" max="1280" width="13.5546875" bestFit="1" customWidth="1"/>
    <col min="1281" max="1281" width="9.44140625" bestFit="1" customWidth="1"/>
    <col min="1282" max="1282" width="9.33203125" bestFit="1" customWidth="1"/>
    <col min="1283" max="1283" width="9.44140625" bestFit="1" customWidth="1"/>
    <col min="1284" max="1284" width="11.6640625" bestFit="1" customWidth="1"/>
    <col min="1286" max="1286" width="10.5546875" bestFit="1" customWidth="1"/>
    <col min="1287" max="1288" width="11" bestFit="1" customWidth="1"/>
    <col min="1289" max="1289" width="13.5546875" bestFit="1" customWidth="1"/>
    <col min="1290" max="1290" width="12.88671875" bestFit="1" customWidth="1"/>
    <col min="1291" max="1291" width="13.6640625" bestFit="1" customWidth="1"/>
    <col min="1293" max="1293" width="10.6640625" customWidth="1"/>
    <col min="1535" max="1535" width="19.33203125" customWidth="1"/>
    <col min="1536" max="1536" width="13.5546875" bestFit="1" customWidth="1"/>
    <col min="1537" max="1537" width="9.44140625" bestFit="1" customWidth="1"/>
    <col min="1538" max="1538" width="9.33203125" bestFit="1" customWidth="1"/>
    <col min="1539" max="1539" width="9.44140625" bestFit="1" customWidth="1"/>
    <col min="1540" max="1540" width="11.6640625" bestFit="1" customWidth="1"/>
    <col min="1542" max="1542" width="10.5546875" bestFit="1" customWidth="1"/>
    <col min="1543" max="1544" width="11" bestFit="1" customWidth="1"/>
    <col min="1545" max="1545" width="13.5546875" bestFit="1" customWidth="1"/>
    <col min="1546" max="1546" width="12.88671875" bestFit="1" customWidth="1"/>
    <col min="1547" max="1547" width="13.6640625" bestFit="1" customWidth="1"/>
    <col min="1549" max="1549" width="10.6640625" customWidth="1"/>
    <col min="1791" max="1791" width="19.33203125" customWidth="1"/>
    <col min="1792" max="1792" width="13.5546875" bestFit="1" customWidth="1"/>
    <col min="1793" max="1793" width="9.44140625" bestFit="1" customWidth="1"/>
    <col min="1794" max="1794" width="9.33203125" bestFit="1" customWidth="1"/>
    <col min="1795" max="1795" width="9.44140625" bestFit="1" customWidth="1"/>
    <col min="1796" max="1796" width="11.6640625" bestFit="1" customWidth="1"/>
    <col min="1798" max="1798" width="10.5546875" bestFit="1" customWidth="1"/>
    <col min="1799" max="1800" width="11" bestFit="1" customWidth="1"/>
    <col min="1801" max="1801" width="13.5546875" bestFit="1" customWidth="1"/>
    <col min="1802" max="1802" width="12.88671875" bestFit="1" customWidth="1"/>
    <col min="1803" max="1803" width="13.6640625" bestFit="1" customWidth="1"/>
    <col min="1805" max="1805" width="10.6640625" customWidth="1"/>
    <col min="2047" max="2047" width="19.33203125" customWidth="1"/>
    <col min="2048" max="2048" width="13.5546875" bestFit="1" customWidth="1"/>
    <col min="2049" max="2049" width="9.44140625" bestFit="1" customWidth="1"/>
    <col min="2050" max="2050" width="9.33203125" bestFit="1" customWidth="1"/>
    <col min="2051" max="2051" width="9.44140625" bestFit="1" customWidth="1"/>
    <col min="2052" max="2052" width="11.6640625" bestFit="1" customWidth="1"/>
    <col min="2054" max="2054" width="10.5546875" bestFit="1" customWidth="1"/>
    <col min="2055" max="2056" width="11" bestFit="1" customWidth="1"/>
    <col min="2057" max="2057" width="13.5546875" bestFit="1" customWidth="1"/>
    <col min="2058" max="2058" width="12.88671875" bestFit="1" customWidth="1"/>
    <col min="2059" max="2059" width="13.6640625" bestFit="1" customWidth="1"/>
    <col min="2061" max="2061" width="10.6640625" customWidth="1"/>
    <col min="2303" max="2303" width="19.33203125" customWidth="1"/>
    <col min="2304" max="2304" width="13.5546875" bestFit="1" customWidth="1"/>
    <col min="2305" max="2305" width="9.44140625" bestFit="1" customWidth="1"/>
    <col min="2306" max="2306" width="9.33203125" bestFit="1" customWidth="1"/>
    <col min="2307" max="2307" width="9.44140625" bestFit="1" customWidth="1"/>
    <col min="2308" max="2308" width="11.6640625" bestFit="1" customWidth="1"/>
    <col min="2310" max="2310" width="10.5546875" bestFit="1" customWidth="1"/>
    <col min="2311" max="2312" width="11" bestFit="1" customWidth="1"/>
    <col min="2313" max="2313" width="13.5546875" bestFit="1" customWidth="1"/>
    <col min="2314" max="2314" width="12.88671875" bestFit="1" customWidth="1"/>
    <col min="2315" max="2315" width="13.6640625" bestFit="1" customWidth="1"/>
    <col min="2317" max="2317" width="10.6640625" customWidth="1"/>
    <col min="2559" max="2559" width="19.33203125" customWidth="1"/>
    <col min="2560" max="2560" width="13.5546875" bestFit="1" customWidth="1"/>
    <col min="2561" max="2561" width="9.44140625" bestFit="1" customWidth="1"/>
    <col min="2562" max="2562" width="9.33203125" bestFit="1" customWidth="1"/>
    <col min="2563" max="2563" width="9.44140625" bestFit="1" customWidth="1"/>
    <col min="2564" max="2564" width="11.6640625" bestFit="1" customWidth="1"/>
    <col min="2566" max="2566" width="10.5546875" bestFit="1" customWidth="1"/>
    <col min="2567" max="2568" width="11" bestFit="1" customWidth="1"/>
    <col min="2569" max="2569" width="13.5546875" bestFit="1" customWidth="1"/>
    <col min="2570" max="2570" width="12.88671875" bestFit="1" customWidth="1"/>
    <col min="2571" max="2571" width="13.6640625" bestFit="1" customWidth="1"/>
    <col min="2573" max="2573" width="10.6640625" customWidth="1"/>
    <col min="2815" max="2815" width="19.33203125" customWidth="1"/>
    <col min="2816" max="2816" width="13.5546875" bestFit="1" customWidth="1"/>
    <col min="2817" max="2817" width="9.44140625" bestFit="1" customWidth="1"/>
    <col min="2818" max="2818" width="9.33203125" bestFit="1" customWidth="1"/>
    <col min="2819" max="2819" width="9.44140625" bestFit="1" customWidth="1"/>
    <col min="2820" max="2820" width="11.6640625" bestFit="1" customWidth="1"/>
    <col min="2822" max="2822" width="10.5546875" bestFit="1" customWidth="1"/>
    <col min="2823" max="2824" width="11" bestFit="1" customWidth="1"/>
    <col min="2825" max="2825" width="13.5546875" bestFit="1" customWidth="1"/>
    <col min="2826" max="2826" width="12.88671875" bestFit="1" customWidth="1"/>
    <col min="2827" max="2827" width="13.6640625" bestFit="1" customWidth="1"/>
    <col min="2829" max="2829" width="10.6640625" customWidth="1"/>
    <col min="3071" max="3071" width="19.33203125" customWidth="1"/>
    <col min="3072" max="3072" width="13.5546875" bestFit="1" customWidth="1"/>
    <col min="3073" max="3073" width="9.44140625" bestFit="1" customWidth="1"/>
    <col min="3074" max="3074" width="9.33203125" bestFit="1" customWidth="1"/>
    <col min="3075" max="3075" width="9.44140625" bestFit="1" customWidth="1"/>
    <col min="3076" max="3076" width="11.6640625" bestFit="1" customWidth="1"/>
    <col min="3078" max="3078" width="10.5546875" bestFit="1" customWidth="1"/>
    <col min="3079" max="3080" width="11" bestFit="1" customWidth="1"/>
    <col min="3081" max="3081" width="13.5546875" bestFit="1" customWidth="1"/>
    <col min="3082" max="3082" width="12.88671875" bestFit="1" customWidth="1"/>
    <col min="3083" max="3083" width="13.6640625" bestFit="1" customWidth="1"/>
    <col min="3085" max="3085" width="10.6640625" customWidth="1"/>
    <col min="3327" max="3327" width="19.33203125" customWidth="1"/>
    <col min="3328" max="3328" width="13.5546875" bestFit="1" customWidth="1"/>
    <col min="3329" max="3329" width="9.44140625" bestFit="1" customWidth="1"/>
    <col min="3330" max="3330" width="9.33203125" bestFit="1" customWidth="1"/>
    <col min="3331" max="3331" width="9.44140625" bestFit="1" customWidth="1"/>
    <col min="3332" max="3332" width="11.6640625" bestFit="1" customWidth="1"/>
    <col min="3334" max="3334" width="10.5546875" bestFit="1" customWidth="1"/>
    <col min="3335" max="3336" width="11" bestFit="1" customWidth="1"/>
    <col min="3337" max="3337" width="13.5546875" bestFit="1" customWidth="1"/>
    <col min="3338" max="3338" width="12.88671875" bestFit="1" customWidth="1"/>
    <col min="3339" max="3339" width="13.6640625" bestFit="1" customWidth="1"/>
    <col min="3341" max="3341" width="10.6640625" customWidth="1"/>
    <col min="3583" max="3583" width="19.33203125" customWidth="1"/>
    <col min="3584" max="3584" width="13.5546875" bestFit="1" customWidth="1"/>
    <col min="3585" max="3585" width="9.44140625" bestFit="1" customWidth="1"/>
    <col min="3586" max="3586" width="9.33203125" bestFit="1" customWidth="1"/>
    <col min="3587" max="3587" width="9.44140625" bestFit="1" customWidth="1"/>
    <col min="3588" max="3588" width="11.6640625" bestFit="1" customWidth="1"/>
    <col min="3590" max="3590" width="10.5546875" bestFit="1" customWidth="1"/>
    <col min="3591" max="3592" width="11" bestFit="1" customWidth="1"/>
    <col min="3593" max="3593" width="13.5546875" bestFit="1" customWidth="1"/>
    <col min="3594" max="3594" width="12.88671875" bestFit="1" customWidth="1"/>
    <col min="3595" max="3595" width="13.6640625" bestFit="1" customWidth="1"/>
    <col min="3597" max="3597" width="10.6640625" customWidth="1"/>
    <col min="3839" max="3839" width="19.33203125" customWidth="1"/>
    <col min="3840" max="3840" width="13.5546875" bestFit="1" customWidth="1"/>
    <col min="3841" max="3841" width="9.44140625" bestFit="1" customWidth="1"/>
    <col min="3842" max="3842" width="9.33203125" bestFit="1" customWidth="1"/>
    <col min="3843" max="3843" width="9.44140625" bestFit="1" customWidth="1"/>
    <col min="3844" max="3844" width="11.6640625" bestFit="1" customWidth="1"/>
    <col min="3846" max="3846" width="10.5546875" bestFit="1" customWidth="1"/>
    <col min="3847" max="3848" width="11" bestFit="1" customWidth="1"/>
    <col min="3849" max="3849" width="13.5546875" bestFit="1" customWidth="1"/>
    <col min="3850" max="3850" width="12.88671875" bestFit="1" customWidth="1"/>
    <col min="3851" max="3851" width="13.6640625" bestFit="1" customWidth="1"/>
    <col min="3853" max="3853" width="10.6640625" customWidth="1"/>
    <col min="4095" max="4095" width="19.33203125" customWidth="1"/>
    <col min="4096" max="4096" width="13.5546875" bestFit="1" customWidth="1"/>
    <col min="4097" max="4097" width="9.44140625" bestFit="1" customWidth="1"/>
    <col min="4098" max="4098" width="9.33203125" bestFit="1" customWidth="1"/>
    <col min="4099" max="4099" width="9.44140625" bestFit="1" customWidth="1"/>
    <col min="4100" max="4100" width="11.6640625" bestFit="1" customWidth="1"/>
    <col min="4102" max="4102" width="10.5546875" bestFit="1" customWidth="1"/>
    <col min="4103" max="4104" width="11" bestFit="1" customWidth="1"/>
    <col min="4105" max="4105" width="13.5546875" bestFit="1" customWidth="1"/>
    <col min="4106" max="4106" width="12.88671875" bestFit="1" customWidth="1"/>
    <col min="4107" max="4107" width="13.6640625" bestFit="1" customWidth="1"/>
    <col min="4109" max="4109" width="10.6640625" customWidth="1"/>
    <col min="4351" max="4351" width="19.33203125" customWidth="1"/>
    <col min="4352" max="4352" width="13.5546875" bestFit="1" customWidth="1"/>
    <col min="4353" max="4353" width="9.44140625" bestFit="1" customWidth="1"/>
    <col min="4354" max="4354" width="9.33203125" bestFit="1" customWidth="1"/>
    <col min="4355" max="4355" width="9.44140625" bestFit="1" customWidth="1"/>
    <col min="4356" max="4356" width="11.6640625" bestFit="1" customWidth="1"/>
    <col min="4358" max="4358" width="10.5546875" bestFit="1" customWidth="1"/>
    <col min="4359" max="4360" width="11" bestFit="1" customWidth="1"/>
    <col min="4361" max="4361" width="13.5546875" bestFit="1" customWidth="1"/>
    <col min="4362" max="4362" width="12.88671875" bestFit="1" customWidth="1"/>
    <col min="4363" max="4363" width="13.6640625" bestFit="1" customWidth="1"/>
    <col min="4365" max="4365" width="10.6640625" customWidth="1"/>
    <col min="4607" max="4607" width="19.33203125" customWidth="1"/>
    <col min="4608" max="4608" width="13.5546875" bestFit="1" customWidth="1"/>
    <col min="4609" max="4609" width="9.44140625" bestFit="1" customWidth="1"/>
    <col min="4610" max="4610" width="9.33203125" bestFit="1" customWidth="1"/>
    <col min="4611" max="4611" width="9.44140625" bestFit="1" customWidth="1"/>
    <col min="4612" max="4612" width="11.6640625" bestFit="1" customWidth="1"/>
    <col min="4614" max="4614" width="10.5546875" bestFit="1" customWidth="1"/>
    <col min="4615" max="4616" width="11" bestFit="1" customWidth="1"/>
    <col min="4617" max="4617" width="13.5546875" bestFit="1" customWidth="1"/>
    <col min="4618" max="4618" width="12.88671875" bestFit="1" customWidth="1"/>
    <col min="4619" max="4619" width="13.6640625" bestFit="1" customWidth="1"/>
    <col min="4621" max="4621" width="10.6640625" customWidth="1"/>
    <col min="4863" max="4863" width="19.33203125" customWidth="1"/>
    <col min="4864" max="4864" width="13.5546875" bestFit="1" customWidth="1"/>
    <col min="4865" max="4865" width="9.44140625" bestFit="1" customWidth="1"/>
    <col min="4866" max="4866" width="9.33203125" bestFit="1" customWidth="1"/>
    <col min="4867" max="4867" width="9.44140625" bestFit="1" customWidth="1"/>
    <col min="4868" max="4868" width="11.6640625" bestFit="1" customWidth="1"/>
    <col min="4870" max="4870" width="10.5546875" bestFit="1" customWidth="1"/>
    <col min="4871" max="4872" width="11" bestFit="1" customWidth="1"/>
    <col min="4873" max="4873" width="13.5546875" bestFit="1" customWidth="1"/>
    <col min="4874" max="4874" width="12.88671875" bestFit="1" customWidth="1"/>
    <col min="4875" max="4875" width="13.6640625" bestFit="1" customWidth="1"/>
    <col min="4877" max="4877" width="10.6640625" customWidth="1"/>
    <col min="5119" max="5119" width="19.33203125" customWidth="1"/>
    <col min="5120" max="5120" width="13.5546875" bestFit="1" customWidth="1"/>
    <col min="5121" max="5121" width="9.44140625" bestFit="1" customWidth="1"/>
    <col min="5122" max="5122" width="9.33203125" bestFit="1" customWidth="1"/>
    <col min="5123" max="5123" width="9.44140625" bestFit="1" customWidth="1"/>
    <col min="5124" max="5124" width="11.6640625" bestFit="1" customWidth="1"/>
    <col min="5126" max="5126" width="10.5546875" bestFit="1" customWidth="1"/>
    <col min="5127" max="5128" width="11" bestFit="1" customWidth="1"/>
    <col min="5129" max="5129" width="13.5546875" bestFit="1" customWidth="1"/>
    <col min="5130" max="5130" width="12.88671875" bestFit="1" customWidth="1"/>
    <col min="5131" max="5131" width="13.6640625" bestFit="1" customWidth="1"/>
    <col min="5133" max="5133" width="10.6640625" customWidth="1"/>
    <col min="5375" max="5375" width="19.33203125" customWidth="1"/>
    <col min="5376" max="5376" width="13.5546875" bestFit="1" customWidth="1"/>
    <col min="5377" max="5377" width="9.44140625" bestFit="1" customWidth="1"/>
    <col min="5378" max="5378" width="9.33203125" bestFit="1" customWidth="1"/>
    <col min="5379" max="5379" width="9.44140625" bestFit="1" customWidth="1"/>
    <col min="5380" max="5380" width="11.6640625" bestFit="1" customWidth="1"/>
    <col min="5382" max="5382" width="10.5546875" bestFit="1" customWidth="1"/>
    <col min="5383" max="5384" width="11" bestFit="1" customWidth="1"/>
    <col min="5385" max="5385" width="13.5546875" bestFit="1" customWidth="1"/>
    <col min="5386" max="5386" width="12.88671875" bestFit="1" customWidth="1"/>
    <col min="5387" max="5387" width="13.6640625" bestFit="1" customWidth="1"/>
    <col min="5389" max="5389" width="10.6640625" customWidth="1"/>
    <col min="5631" max="5631" width="19.33203125" customWidth="1"/>
    <col min="5632" max="5632" width="13.5546875" bestFit="1" customWidth="1"/>
    <col min="5633" max="5633" width="9.44140625" bestFit="1" customWidth="1"/>
    <col min="5634" max="5634" width="9.33203125" bestFit="1" customWidth="1"/>
    <col min="5635" max="5635" width="9.44140625" bestFit="1" customWidth="1"/>
    <col min="5636" max="5636" width="11.6640625" bestFit="1" customWidth="1"/>
    <col min="5638" max="5638" width="10.5546875" bestFit="1" customWidth="1"/>
    <col min="5639" max="5640" width="11" bestFit="1" customWidth="1"/>
    <col min="5641" max="5641" width="13.5546875" bestFit="1" customWidth="1"/>
    <col min="5642" max="5642" width="12.88671875" bestFit="1" customWidth="1"/>
    <col min="5643" max="5643" width="13.6640625" bestFit="1" customWidth="1"/>
    <col min="5645" max="5645" width="10.6640625" customWidth="1"/>
    <col min="5887" max="5887" width="19.33203125" customWidth="1"/>
    <col min="5888" max="5888" width="13.5546875" bestFit="1" customWidth="1"/>
    <col min="5889" max="5889" width="9.44140625" bestFit="1" customWidth="1"/>
    <col min="5890" max="5890" width="9.33203125" bestFit="1" customWidth="1"/>
    <col min="5891" max="5891" width="9.44140625" bestFit="1" customWidth="1"/>
    <col min="5892" max="5892" width="11.6640625" bestFit="1" customWidth="1"/>
    <col min="5894" max="5894" width="10.5546875" bestFit="1" customWidth="1"/>
    <col min="5895" max="5896" width="11" bestFit="1" customWidth="1"/>
    <col min="5897" max="5897" width="13.5546875" bestFit="1" customWidth="1"/>
    <col min="5898" max="5898" width="12.88671875" bestFit="1" customWidth="1"/>
    <col min="5899" max="5899" width="13.6640625" bestFit="1" customWidth="1"/>
    <col min="5901" max="5901" width="10.6640625" customWidth="1"/>
    <col min="6143" max="6143" width="19.33203125" customWidth="1"/>
    <col min="6144" max="6144" width="13.5546875" bestFit="1" customWidth="1"/>
    <col min="6145" max="6145" width="9.44140625" bestFit="1" customWidth="1"/>
    <col min="6146" max="6146" width="9.33203125" bestFit="1" customWidth="1"/>
    <col min="6147" max="6147" width="9.44140625" bestFit="1" customWidth="1"/>
    <col min="6148" max="6148" width="11.6640625" bestFit="1" customWidth="1"/>
    <col min="6150" max="6150" width="10.5546875" bestFit="1" customWidth="1"/>
    <col min="6151" max="6152" width="11" bestFit="1" customWidth="1"/>
    <col min="6153" max="6153" width="13.5546875" bestFit="1" customWidth="1"/>
    <col min="6154" max="6154" width="12.88671875" bestFit="1" customWidth="1"/>
    <col min="6155" max="6155" width="13.6640625" bestFit="1" customWidth="1"/>
    <col min="6157" max="6157" width="10.6640625" customWidth="1"/>
    <col min="6399" max="6399" width="19.33203125" customWidth="1"/>
    <col min="6400" max="6400" width="13.5546875" bestFit="1" customWidth="1"/>
    <col min="6401" max="6401" width="9.44140625" bestFit="1" customWidth="1"/>
    <col min="6402" max="6402" width="9.33203125" bestFit="1" customWidth="1"/>
    <col min="6403" max="6403" width="9.44140625" bestFit="1" customWidth="1"/>
    <col min="6404" max="6404" width="11.6640625" bestFit="1" customWidth="1"/>
    <col min="6406" max="6406" width="10.5546875" bestFit="1" customWidth="1"/>
    <col min="6407" max="6408" width="11" bestFit="1" customWidth="1"/>
    <col min="6409" max="6409" width="13.5546875" bestFit="1" customWidth="1"/>
    <col min="6410" max="6410" width="12.88671875" bestFit="1" customWidth="1"/>
    <col min="6411" max="6411" width="13.6640625" bestFit="1" customWidth="1"/>
    <col min="6413" max="6413" width="10.6640625" customWidth="1"/>
    <col min="6655" max="6655" width="19.33203125" customWidth="1"/>
    <col min="6656" max="6656" width="13.5546875" bestFit="1" customWidth="1"/>
    <col min="6657" max="6657" width="9.44140625" bestFit="1" customWidth="1"/>
    <col min="6658" max="6658" width="9.33203125" bestFit="1" customWidth="1"/>
    <col min="6659" max="6659" width="9.44140625" bestFit="1" customWidth="1"/>
    <col min="6660" max="6660" width="11.6640625" bestFit="1" customWidth="1"/>
    <col min="6662" max="6662" width="10.5546875" bestFit="1" customWidth="1"/>
    <col min="6663" max="6664" width="11" bestFit="1" customWidth="1"/>
    <col min="6665" max="6665" width="13.5546875" bestFit="1" customWidth="1"/>
    <col min="6666" max="6666" width="12.88671875" bestFit="1" customWidth="1"/>
    <col min="6667" max="6667" width="13.6640625" bestFit="1" customWidth="1"/>
    <col min="6669" max="6669" width="10.6640625" customWidth="1"/>
    <col min="6911" max="6911" width="19.33203125" customWidth="1"/>
    <col min="6912" max="6912" width="13.5546875" bestFit="1" customWidth="1"/>
    <col min="6913" max="6913" width="9.44140625" bestFit="1" customWidth="1"/>
    <col min="6914" max="6914" width="9.33203125" bestFit="1" customWidth="1"/>
    <col min="6915" max="6915" width="9.44140625" bestFit="1" customWidth="1"/>
    <col min="6916" max="6916" width="11.6640625" bestFit="1" customWidth="1"/>
    <col min="6918" max="6918" width="10.5546875" bestFit="1" customWidth="1"/>
    <col min="6919" max="6920" width="11" bestFit="1" customWidth="1"/>
    <col min="6921" max="6921" width="13.5546875" bestFit="1" customWidth="1"/>
    <col min="6922" max="6922" width="12.88671875" bestFit="1" customWidth="1"/>
    <col min="6923" max="6923" width="13.6640625" bestFit="1" customWidth="1"/>
    <col min="6925" max="6925" width="10.6640625" customWidth="1"/>
    <col min="7167" max="7167" width="19.33203125" customWidth="1"/>
    <col min="7168" max="7168" width="13.5546875" bestFit="1" customWidth="1"/>
    <col min="7169" max="7169" width="9.44140625" bestFit="1" customWidth="1"/>
    <col min="7170" max="7170" width="9.33203125" bestFit="1" customWidth="1"/>
    <col min="7171" max="7171" width="9.44140625" bestFit="1" customWidth="1"/>
    <col min="7172" max="7172" width="11.6640625" bestFit="1" customWidth="1"/>
    <col min="7174" max="7174" width="10.5546875" bestFit="1" customWidth="1"/>
    <col min="7175" max="7176" width="11" bestFit="1" customWidth="1"/>
    <col min="7177" max="7177" width="13.5546875" bestFit="1" customWidth="1"/>
    <col min="7178" max="7178" width="12.88671875" bestFit="1" customWidth="1"/>
    <col min="7179" max="7179" width="13.6640625" bestFit="1" customWidth="1"/>
    <col min="7181" max="7181" width="10.6640625" customWidth="1"/>
    <col min="7423" max="7423" width="19.33203125" customWidth="1"/>
    <col min="7424" max="7424" width="13.5546875" bestFit="1" customWidth="1"/>
    <col min="7425" max="7425" width="9.44140625" bestFit="1" customWidth="1"/>
    <col min="7426" max="7426" width="9.33203125" bestFit="1" customWidth="1"/>
    <col min="7427" max="7427" width="9.44140625" bestFit="1" customWidth="1"/>
    <col min="7428" max="7428" width="11.6640625" bestFit="1" customWidth="1"/>
    <col min="7430" max="7430" width="10.5546875" bestFit="1" customWidth="1"/>
    <col min="7431" max="7432" width="11" bestFit="1" customWidth="1"/>
    <col min="7433" max="7433" width="13.5546875" bestFit="1" customWidth="1"/>
    <col min="7434" max="7434" width="12.88671875" bestFit="1" customWidth="1"/>
    <col min="7435" max="7435" width="13.6640625" bestFit="1" customWidth="1"/>
    <col min="7437" max="7437" width="10.6640625" customWidth="1"/>
    <col min="7679" max="7679" width="19.33203125" customWidth="1"/>
    <col min="7680" max="7680" width="13.5546875" bestFit="1" customWidth="1"/>
    <col min="7681" max="7681" width="9.44140625" bestFit="1" customWidth="1"/>
    <col min="7682" max="7682" width="9.33203125" bestFit="1" customWidth="1"/>
    <col min="7683" max="7683" width="9.44140625" bestFit="1" customWidth="1"/>
    <col min="7684" max="7684" width="11.6640625" bestFit="1" customWidth="1"/>
    <col min="7686" max="7686" width="10.5546875" bestFit="1" customWidth="1"/>
    <col min="7687" max="7688" width="11" bestFit="1" customWidth="1"/>
    <col min="7689" max="7689" width="13.5546875" bestFit="1" customWidth="1"/>
    <col min="7690" max="7690" width="12.88671875" bestFit="1" customWidth="1"/>
    <col min="7691" max="7691" width="13.6640625" bestFit="1" customWidth="1"/>
    <col min="7693" max="7693" width="10.6640625" customWidth="1"/>
    <col min="7935" max="7935" width="19.33203125" customWidth="1"/>
    <col min="7936" max="7936" width="13.5546875" bestFit="1" customWidth="1"/>
    <col min="7937" max="7937" width="9.44140625" bestFit="1" customWidth="1"/>
    <col min="7938" max="7938" width="9.33203125" bestFit="1" customWidth="1"/>
    <col min="7939" max="7939" width="9.44140625" bestFit="1" customWidth="1"/>
    <col min="7940" max="7940" width="11.6640625" bestFit="1" customWidth="1"/>
    <col min="7942" max="7942" width="10.5546875" bestFit="1" customWidth="1"/>
    <col min="7943" max="7944" width="11" bestFit="1" customWidth="1"/>
    <col min="7945" max="7945" width="13.5546875" bestFit="1" customWidth="1"/>
    <col min="7946" max="7946" width="12.88671875" bestFit="1" customWidth="1"/>
    <col min="7947" max="7947" width="13.6640625" bestFit="1" customWidth="1"/>
    <col min="7949" max="7949" width="10.6640625" customWidth="1"/>
    <col min="8191" max="8191" width="19.33203125" customWidth="1"/>
    <col min="8192" max="8192" width="13.5546875" bestFit="1" customWidth="1"/>
    <col min="8193" max="8193" width="9.44140625" bestFit="1" customWidth="1"/>
    <col min="8194" max="8194" width="9.33203125" bestFit="1" customWidth="1"/>
    <col min="8195" max="8195" width="9.44140625" bestFit="1" customWidth="1"/>
    <col min="8196" max="8196" width="11.6640625" bestFit="1" customWidth="1"/>
    <col min="8198" max="8198" width="10.5546875" bestFit="1" customWidth="1"/>
    <col min="8199" max="8200" width="11" bestFit="1" customWidth="1"/>
    <col min="8201" max="8201" width="13.5546875" bestFit="1" customWidth="1"/>
    <col min="8202" max="8202" width="12.88671875" bestFit="1" customWidth="1"/>
    <col min="8203" max="8203" width="13.6640625" bestFit="1" customWidth="1"/>
    <col min="8205" max="8205" width="10.6640625" customWidth="1"/>
    <col min="8447" max="8447" width="19.33203125" customWidth="1"/>
    <col min="8448" max="8448" width="13.5546875" bestFit="1" customWidth="1"/>
    <col min="8449" max="8449" width="9.44140625" bestFit="1" customWidth="1"/>
    <col min="8450" max="8450" width="9.33203125" bestFit="1" customWidth="1"/>
    <col min="8451" max="8451" width="9.44140625" bestFit="1" customWidth="1"/>
    <col min="8452" max="8452" width="11.6640625" bestFit="1" customWidth="1"/>
    <col min="8454" max="8454" width="10.5546875" bestFit="1" customWidth="1"/>
    <col min="8455" max="8456" width="11" bestFit="1" customWidth="1"/>
    <col min="8457" max="8457" width="13.5546875" bestFit="1" customWidth="1"/>
    <col min="8458" max="8458" width="12.88671875" bestFit="1" customWidth="1"/>
    <col min="8459" max="8459" width="13.6640625" bestFit="1" customWidth="1"/>
    <col min="8461" max="8461" width="10.6640625" customWidth="1"/>
    <col min="8703" max="8703" width="19.33203125" customWidth="1"/>
    <col min="8704" max="8704" width="13.5546875" bestFit="1" customWidth="1"/>
    <col min="8705" max="8705" width="9.44140625" bestFit="1" customWidth="1"/>
    <col min="8706" max="8706" width="9.33203125" bestFit="1" customWidth="1"/>
    <col min="8707" max="8707" width="9.44140625" bestFit="1" customWidth="1"/>
    <col min="8708" max="8708" width="11.6640625" bestFit="1" customWidth="1"/>
    <col min="8710" max="8710" width="10.5546875" bestFit="1" customWidth="1"/>
    <col min="8711" max="8712" width="11" bestFit="1" customWidth="1"/>
    <col min="8713" max="8713" width="13.5546875" bestFit="1" customWidth="1"/>
    <col min="8714" max="8714" width="12.88671875" bestFit="1" customWidth="1"/>
    <col min="8715" max="8715" width="13.6640625" bestFit="1" customWidth="1"/>
    <col min="8717" max="8717" width="10.6640625" customWidth="1"/>
    <col min="8959" max="8959" width="19.33203125" customWidth="1"/>
    <col min="8960" max="8960" width="13.5546875" bestFit="1" customWidth="1"/>
    <col min="8961" max="8961" width="9.44140625" bestFit="1" customWidth="1"/>
    <col min="8962" max="8962" width="9.33203125" bestFit="1" customWidth="1"/>
    <col min="8963" max="8963" width="9.44140625" bestFit="1" customWidth="1"/>
    <col min="8964" max="8964" width="11.6640625" bestFit="1" customWidth="1"/>
    <col min="8966" max="8966" width="10.5546875" bestFit="1" customWidth="1"/>
    <col min="8967" max="8968" width="11" bestFit="1" customWidth="1"/>
    <col min="8969" max="8969" width="13.5546875" bestFit="1" customWidth="1"/>
    <col min="8970" max="8970" width="12.88671875" bestFit="1" customWidth="1"/>
    <col min="8971" max="8971" width="13.6640625" bestFit="1" customWidth="1"/>
    <col min="8973" max="8973" width="10.6640625" customWidth="1"/>
    <col min="9215" max="9215" width="19.33203125" customWidth="1"/>
    <col min="9216" max="9216" width="13.5546875" bestFit="1" customWidth="1"/>
    <col min="9217" max="9217" width="9.44140625" bestFit="1" customWidth="1"/>
    <col min="9218" max="9218" width="9.33203125" bestFit="1" customWidth="1"/>
    <col min="9219" max="9219" width="9.44140625" bestFit="1" customWidth="1"/>
    <col min="9220" max="9220" width="11.6640625" bestFit="1" customWidth="1"/>
    <col min="9222" max="9222" width="10.5546875" bestFit="1" customWidth="1"/>
    <col min="9223" max="9224" width="11" bestFit="1" customWidth="1"/>
    <col min="9225" max="9225" width="13.5546875" bestFit="1" customWidth="1"/>
    <col min="9226" max="9226" width="12.88671875" bestFit="1" customWidth="1"/>
    <col min="9227" max="9227" width="13.6640625" bestFit="1" customWidth="1"/>
    <col min="9229" max="9229" width="10.6640625" customWidth="1"/>
    <col min="9471" max="9471" width="19.33203125" customWidth="1"/>
    <col min="9472" max="9472" width="13.5546875" bestFit="1" customWidth="1"/>
    <col min="9473" max="9473" width="9.44140625" bestFit="1" customWidth="1"/>
    <col min="9474" max="9474" width="9.33203125" bestFit="1" customWidth="1"/>
    <col min="9475" max="9475" width="9.44140625" bestFit="1" customWidth="1"/>
    <col min="9476" max="9476" width="11.6640625" bestFit="1" customWidth="1"/>
    <col min="9478" max="9478" width="10.5546875" bestFit="1" customWidth="1"/>
    <col min="9479" max="9480" width="11" bestFit="1" customWidth="1"/>
    <col min="9481" max="9481" width="13.5546875" bestFit="1" customWidth="1"/>
    <col min="9482" max="9482" width="12.88671875" bestFit="1" customWidth="1"/>
    <col min="9483" max="9483" width="13.6640625" bestFit="1" customWidth="1"/>
    <col min="9485" max="9485" width="10.6640625" customWidth="1"/>
    <col min="9727" max="9727" width="19.33203125" customWidth="1"/>
    <col min="9728" max="9728" width="13.5546875" bestFit="1" customWidth="1"/>
    <col min="9729" max="9729" width="9.44140625" bestFit="1" customWidth="1"/>
    <col min="9730" max="9730" width="9.33203125" bestFit="1" customWidth="1"/>
    <col min="9731" max="9731" width="9.44140625" bestFit="1" customWidth="1"/>
    <col min="9732" max="9732" width="11.6640625" bestFit="1" customWidth="1"/>
    <col min="9734" max="9734" width="10.5546875" bestFit="1" customWidth="1"/>
    <col min="9735" max="9736" width="11" bestFit="1" customWidth="1"/>
    <col min="9737" max="9737" width="13.5546875" bestFit="1" customWidth="1"/>
    <col min="9738" max="9738" width="12.88671875" bestFit="1" customWidth="1"/>
    <col min="9739" max="9739" width="13.6640625" bestFit="1" customWidth="1"/>
    <col min="9741" max="9741" width="10.6640625" customWidth="1"/>
    <col min="9983" max="9983" width="19.33203125" customWidth="1"/>
    <col min="9984" max="9984" width="13.5546875" bestFit="1" customWidth="1"/>
    <col min="9985" max="9985" width="9.44140625" bestFit="1" customWidth="1"/>
    <col min="9986" max="9986" width="9.33203125" bestFit="1" customWidth="1"/>
    <col min="9987" max="9987" width="9.44140625" bestFit="1" customWidth="1"/>
    <col min="9988" max="9988" width="11.6640625" bestFit="1" customWidth="1"/>
    <col min="9990" max="9990" width="10.5546875" bestFit="1" customWidth="1"/>
    <col min="9991" max="9992" width="11" bestFit="1" customWidth="1"/>
    <col min="9993" max="9993" width="13.5546875" bestFit="1" customWidth="1"/>
    <col min="9994" max="9994" width="12.88671875" bestFit="1" customWidth="1"/>
    <col min="9995" max="9995" width="13.6640625" bestFit="1" customWidth="1"/>
    <col min="9997" max="9997" width="10.6640625" customWidth="1"/>
    <col min="10239" max="10239" width="19.33203125" customWidth="1"/>
    <col min="10240" max="10240" width="13.5546875" bestFit="1" customWidth="1"/>
    <col min="10241" max="10241" width="9.44140625" bestFit="1" customWidth="1"/>
    <col min="10242" max="10242" width="9.33203125" bestFit="1" customWidth="1"/>
    <col min="10243" max="10243" width="9.44140625" bestFit="1" customWidth="1"/>
    <col min="10244" max="10244" width="11.6640625" bestFit="1" customWidth="1"/>
    <col min="10246" max="10246" width="10.5546875" bestFit="1" customWidth="1"/>
    <col min="10247" max="10248" width="11" bestFit="1" customWidth="1"/>
    <col min="10249" max="10249" width="13.5546875" bestFit="1" customWidth="1"/>
    <col min="10250" max="10250" width="12.88671875" bestFit="1" customWidth="1"/>
    <col min="10251" max="10251" width="13.6640625" bestFit="1" customWidth="1"/>
    <col min="10253" max="10253" width="10.6640625" customWidth="1"/>
    <col min="10495" max="10495" width="19.33203125" customWidth="1"/>
    <col min="10496" max="10496" width="13.5546875" bestFit="1" customWidth="1"/>
    <col min="10497" max="10497" width="9.44140625" bestFit="1" customWidth="1"/>
    <col min="10498" max="10498" width="9.33203125" bestFit="1" customWidth="1"/>
    <col min="10499" max="10499" width="9.44140625" bestFit="1" customWidth="1"/>
    <col min="10500" max="10500" width="11.6640625" bestFit="1" customWidth="1"/>
    <col min="10502" max="10502" width="10.5546875" bestFit="1" customWidth="1"/>
    <col min="10503" max="10504" width="11" bestFit="1" customWidth="1"/>
    <col min="10505" max="10505" width="13.5546875" bestFit="1" customWidth="1"/>
    <col min="10506" max="10506" width="12.88671875" bestFit="1" customWidth="1"/>
    <col min="10507" max="10507" width="13.6640625" bestFit="1" customWidth="1"/>
    <col min="10509" max="10509" width="10.6640625" customWidth="1"/>
    <col min="10751" max="10751" width="19.33203125" customWidth="1"/>
    <col min="10752" max="10752" width="13.5546875" bestFit="1" customWidth="1"/>
    <col min="10753" max="10753" width="9.44140625" bestFit="1" customWidth="1"/>
    <col min="10754" max="10754" width="9.33203125" bestFit="1" customWidth="1"/>
    <col min="10755" max="10755" width="9.44140625" bestFit="1" customWidth="1"/>
    <col min="10756" max="10756" width="11.6640625" bestFit="1" customWidth="1"/>
    <col min="10758" max="10758" width="10.5546875" bestFit="1" customWidth="1"/>
    <col min="10759" max="10760" width="11" bestFit="1" customWidth="1"/>
    <col min="10761" max="10761" width="13.5546875" bestFit="1" customWidth="1"/>
    <col min="10762" max="10762" width="12.88671875" bestFit="1" customWidth="1"/>
    <col min="10763" max="10763" width="13.6640625" bestFit="1" customWidth="1"/>
    <col min="10765" max="10765" width="10.6640625" customWidth="1"/>
    <col min="11007" max="11007" width="19.33203125" customWidth="1"/>
    <col min="11008" max="11008" width="13.5546875" bestFit="1" customWidth="1"/>
    <col min="11009" max="11009" width="9.44140625" bestFit="1" customWidth="1"/>
    <col min="11010" max="11010" width="9.33203125" bestFit="1" customWidth="1"/>
    <col min="11011" max="11011" width="9.44140625" bestFit="1" customWidth="1"/>
    <col min="11012" max="11012" width="11.6640625" bestFit="1" customWidth="1"/>
    <col min="11014" max="11014" width="10.5546875" bestFit="1" customWidth="1"/>
    <col min="11015" max="11016" width="11" bestFit="1" customWidth="1"/>
    <col min="11017" max="11017" width="13.5546875" bestFit="1" customWidth="1"/>
    <col min="11018" max="11018" width="12.88671875" bestFit="1" customWidth="1"/>
    <col min="11019" max="11019" width="13.6640625" bestFit="1" customWidth="1"/>
    <col min="11021" max="11021" width="10.6640625" customWidth="1"/>
    <col min="11263" max="11263" width="19.33203125" customWidth="1"/>
    <col min="11264" max="11264" width="13.5546875" bestFit="1" customWidth="1"/>
    <col min="11265" max="11265" width="9.44140625" bestFit="1" customWidth="1"/>
    <col min="11266" max="11266" width="9.33203125" bestFit="1" customWidth="1"/>
    <col min="11267" max="11267" width="9.44140625" bestFit="1" customWidth="1"/>
    <col min="11268" max="11268" width="11.6640625" bestFit="1" customWidth="1"/>
    <col min="11270" max="11270" width="10.5546875" bestFit="1" customWidth="1"/>
    <col min="11271" max="11272" width="11" bestFit="1" customWidth="1"/>
    <col min="11273" max="11273" width="13.5546875" bestFit="1" customWidth="1"/>
    <col min="11274" max="11274" width="12.88671875" bestFit="1" customWidth="1"/>
    <col min="11275" max="11275" width="13.6640625" bestFit="1" customWidth="1"/>
    <col min="11277" max="11277" width="10.6640625" customWidth="1"/>
    <col min="11519" max="11519" width="19.33203125" customWidth="1"/>
    <col min="11520" max="11520" width="13.5546875" bestFit="1" customWidth="1"/>
    <col min="11521" max="11521" width="9.44140625" bestFit="1" customWidth="1"/>
    <col min="11522" max="11522" width="9.33203125" bestFit="1" customWidth="1"/>
    <col min="11523" max="11523" width="9.44140625" bestFit="1" customWidth="1"/>
    <col min="11524" max="11524" width="11.6640625" bestFit="1" customWidth="1"/>
    <col min="11526" max="11526" width="10.5546875" bestFit="1" customWidth="1"/>
    <col min="11527" max="11528" width="11" bestFit="1" customWidth="1"/>
    <col min="11529" max="11529" width="13.5546875" bestFit="1" customWidth="1"/>
    <col min="11530" max="11530" width="12.88671875" bestFit="1" customWidth="1"/>
    <col min="11531" max="11531" width="13.6640625" bestFit="1" customWidth="1"/>
    <col min="11533" max="11533" width="10.6640625" customWidth="1"/>
    <col min="11775" max="11775" width="19.33203125" customWidth="1"/>
    <col min="11776" max="11776" width="13.5546875" bestFit="1" customWidth="1"/>
    <col min="11777" max="11777" width="9.44140625" bestFit="1" customWidth="1"/>
    <col min="11778" max="11778" width="9.33203125" bestFit="1" customWidth="1"/>
    <col min="11779" max="11779" width="9.44140625" bestFit="1" customWidth="1"/>
    <col min="11780" max="11780" width="11.6640625" bestFit="1" customWidth="1"/>
    <col min="11782" max="11782" width="10.5546875" bestFit="1" customWidth="1"/>
    <col min="11783" max="11784" width="11" bestFit="1" customWidth="1"/>
    <col min="11785" max="11785" width="13.5546875" bestFit="1" customWidth="1"/>
    <col min="11786" max="11786" width="12.88671875" bestFit="1" customWidth="1"/>
    <col min="11787" max="11787" width="13.6640625" bestFit="1" customWidth="1"/>
    <col min="11789" max="11789" width="10.6640625" customWidth="1"/>
    <col min="12031" max="12031" width="19.33203125" customWidth="1"/>
    <col min="12032" max="12032" width="13.5546875" bestFit="1" customWidth="1"/>
    <col min="12033" max="12033" width="9.44140625" bestFit="1" customWidth="1"/>
    <col min="12034" max="12034" width="9.33203125" bestFit="1" customWidth="1"/>
    <col min="12035" max="12035" width="9.44140625" bestFit="1" customWidth="1"/>
    <col min="12036" max="12036" width="11.6640625" bestFit="1" customWidth="1"/>
    <col min="12038" max="12038" width="10.5546875" bestFit="1" customWidth="1"/>
    <col min="12039" max="12040" width="11" bestFit="1" customWidth="1"/>
    <col min="12041" max="12041" width="13.5546875" bestFit="1" customWidth="1"/>
    <col min="12042" max="12042" width="12.88671875" bestFit="1" customWidth="1"/>
    <col min="12043" max="12043" width="13.6640625" bestFit="1" customWidth="1"/>
    <col min="12045" max="12045" width="10.6640625" customWidth="1"/>
    <col min="12287" max="12287" width="19.33203125" customWidth="1"/>
    <col min="12288" max="12288" width="13.5546875" bestFit="1" customWidth="1"/>
    <col min="12289" max="12289" width="9.44140625" bestFit="1" customWidth="1"/>
    <col min="12290" max="12290" width="9.33203125" bestFit="1" customWidth="1"/>
    <col min="12291" max="12291" width="9.44140625" bestFit="1" customWidth="1"/>
    <col min="12292" max="12292" width="11.6640625" bestFit="1" customWidth="1"/>
    <col min="12294" max="12294" width="10.5546875" bestFit="1" customWidth="1"/>
    <col min="12295" max="12296" width="11" bestFit="1" customWidth="1"/>
    <col min="12297" max="12297" width="13.5546875" bestFit="1" customWidth="1"/>
    <col min="12298" max="12298" width="12.88671875" bestFit="1" customWidth="1"/>
    <col min="12299" max="12299" width="13.6640625" bestFit="1" customWidth="1"/>
    <col min="12301" max="12301" width="10.6640625" customWidth="1"/>
    <col min="12543" max="12543" width="19.33203125" customWidth="1"/>
    <col min="12544" max="12544" width="13.5546875" bestFit="1" customWidth="1"/>
    <col min="12545" max="12545" width="9.44140625" bestFit="1" customWidth="1"/>
    <col min="12546" max="12546" width="9.33203125" bestFit="1" customWidth="1"/>
    <col min="12547" max="12547" width="9.44140625" bestFit="1" customWidth="1"/>
    <col min="12548" max="12548" width="11.6640625" bestFit="1" customWidth="1"/>
    <col min="12550" max="12550" width="10.5546875" bestFit="1" customWidth="1"/>
    <col min="12551" max="12552" width="11" bestFit="1" customWidth="1"/>
    <col min="12553" max="12553" width="13.5546875" bestFit="1" customWidth="1"/>
    <col min="12554" max="12554" width="12.88671875" bestFit="1" customWidth="1"/>
    <col min="12555" max="12555" width="13.6640625" bestFit="1" customWidth="1"/>
    <col min="12557" max="12557" width="10.6640625" customWidth="1"/>
    <col min="12799" max="12799" width="19.33203125" customWidth="1"/>
    <col min="12800" max="12800" width="13.5546875" bestFit="1" customWidth="1"/>
    <col min="12801" max="12801" width="9.44140625" bestFit="1" customWidth="1"/>
    <col min="12802" max="12802" width="9.33203125" bestFit="1" customWidth="1"/>
    <col min="12803" max="12803" width="9.44140625" bestFit="1" customWidth="1"/>
    <col min="12804" max="12804" width="11.6640625" bestFit="1" customWidth="1"/>
    <col min="12806" max="12806" width="10.5546875" bestFit="1" customWidth="1"/>
    <col min="12807" max="12808" width="11" bestFit="1" customWidth="1"/>
    <col min="12809" max="12809" width="13.5546875" bestFit="1" customWidth="1"/>
    <col min="12810" max="12810" width="12.88671875" bestFit="1" customWidth="1"/>
    <col min="12811" max="12811" width="13.6640625" bestFit="1" customWidth="1"/>
    <col min="12813" max="12813" width="10.6640625" customWidth="1"/>
    <col min="13055" max="13055" width="19.33203125" customWidth="1"/>
    <col min="13056" max="13056" width="13.5546875" bestFit="1" customWidth="1"/>
    <col min="13057" max="13057" width="9.44140625" bestFit="1" customWidth="1"/>
    <col min="13058" max="13058" width="9.33203125" bestFit="1" customWidth="1"/>
    <col min="13059" max="13059" width="9.44140625" bestFit="1" customWidth="1"/>
    <col min="13060" max="13060" width="11.6640625" bestFit="1" customWidth="1"/>
    <col min="13062" max="13062" width="10.5546875" bestFit="1" customWidth="1"/>
    <col min="13063" max="13064" width="11" bestFit="1" customWidth="1"/>
    <col min="13065" max="13065" width="13.5546875" bestFit="1" customWidth="1"/>
    <col min="13066" max="13066" width="12.88671875" bestFit="1" customWidth="1"/>
    <col min="13067" max="13067" width="13.6640625" bestFit="1" customWidth="1"/>
    <col min="13069" max="13069" width="10.6640625" customWidth="1"/>
    <col min="13311" max="13311" width="19.33203125" customWidth="1"/>
    <col min="13312" max="13312" width="13.5546875" bestFit="1" customWidth="1"/>
    <col min="13313" max="13313" width="9.44140625" bestFit="1" customWidth="1"/>
    <col min="13314" max="13314" width="9.33203125" bestFit="1" customWidth="1"/>
    <col min="13315" max="13315" width="9.44140625" bestFit="1" customWidth="1"/>
    <col min="13316" max="13316" width="11.6640625" bestFit="1" customWidth="1"/>
    <col min="13318" max="13318" width="10.5546875" bestFit="1" customWidth="1"/>
    <col min="13319" max="13320" width="11" bestFit="1" customWidth="1"/>
    <col min="13321" max="13321" width="13.5546875" bestFit="1" customWidth="1"/>
    <col min="13322" max="13322" width="12.88671875" bestFit="1" customWidth="1"/>
    <col min="13323" max="13323" width="13.6640625" bestFit="1" customWidth="1"/>
    <col min="13325" max="13325" width="10.6640625" customWidth="1"/>
    <col min="13567" max="13567" width="19.33203125" customWidth="1"/>
    <col min="13568" max="13568" width="13.5546875" bestFit="1" customWidth="1"/>
    <col min="13569" max="13569" width="9.44140625" bestFit="1" customWidth="1"/>
    <col min="13570" max="13570" width="9.33203125" bestFit="1" customWidth="1"/>
    <col min="13571" max="13571" width="9.44140625" bestFit="1" customWidth="1"/>
    <col min="13572" max="13572" width="11.6640625" bestFit="1" customWidth="1"/>
    <col min="13574" max="13574" width="10.5546875" bestFit="1" customWidth="1"/>
    <col min="13575" max="13576" width="11" bestFit="1" customWidth="1"/>
    <col min="13577" max="13577" width="13.5546875" bestFit="1" customWidth="1"/>
    <col min="13578" max="13578" width="12.88671875" bestFit="1" customWidth="1"/>
    <col min="13579" max="13579" width="13.6640625" bestFit="1" customWidth="1"/>
    <col min="13581" max="13581" width="10.6640625" customWidth="1"/>
    <col min="13823" max="13823" width="19.33203125" customWidth="1"/>
    <col min="13824" max="13824" width="13.5546875" bestFit="1" customWidth="1"/>
    <col min="13825" max="13825" width="9.44140625" bestFit="1" customWidth="1"/>
    <col min="13826" max="13826" width="9.33203125" bestFit="1" customWidth="1"/>
    <col min="13827" max="13827" width="9.44140625" bestFit="1" customWidth="1"/>
    <col min="13828" max="13828" width="11.6640625" bestFit="1" customWidth="1"/>
    <col min="13830" max="13830" width="10.5546875" bestFit="1" customWidth="1"/>
    <col min="13831" max="13832" width="11" bestFit="1" customWidth="1"/>
    <col min="13833" max="13833" width="13.5546875" bestFit="1" customWidth="1"/>
    <col min="13834" max="13834" width="12.88671875" bestFit="1" customWidth="1"/>
    <col min="13835" max="13835" width="13.6640625" bestFit="1" customWidth="1"/>
    <col min="13837" max="13837" width="10.6640625" customWidth="1"/>
    <col min="14079" max="14079" width="19.33203125" customWidth="1"/>
    <col min="14080" max="14080" width="13.5546875" bestFit="1" customWidth="1"/>
    <col min="14081" max="14081" width="9.44140625" bestFit="1" customWidth="1"/>
    <col min="14082" max="14082" width="9.33203125" bestFit="1" customWidth="1"/>
    <col min="14083" max="14083" width="9.44140625" bestFit="1" customWidth="1"/>
    <col min="14084" max="14084" width="11.6640625" bestFit="1" customWidth="1"/>
    <col min="14086" max="14086" width="10.5546875" bestFit="1" customWidth="1"/>
    <col min="14087" max="14088" width="11" bestFit="1" customWidth="1"/>
    <col min="14089" max="14089" width="13.5546875" bestFit="1" customWidth="1"/>
    <col min="14090" max="14090" width="12.88671875" bestFit="1" customWidth="1"/>
    <col min="14091" max="14091" width="13.6640625" bestFit="1" customWidth="1"/>
    <col min="14093" max="14093" width="10.6640625" customWidth="1"/>
    <col min="14335" max="14335" width="19.33203125" customWidth="1"/>
    <col min="14336" max="14336" width="13.5546875" bestFit="1" customWidth="1"/>
    <col min="14337" max="14337" width="9.44140625" bestFit="1" customWidth="1"/>
    <col min="14338" max="14338" width="9.33203125" bestFit="1" customWidth="1"/>
    <col min="14339" max="14339" width="9.44140625" bestFit="1" customWidth="1"/>
    <col min="14340" max="14340" width="11.6640625" bestFit="1" customWidth="1"/>
    <col min="14342" max="14342" width="10.5546875" bestFit="1" customWidth="1"/>
    <col min="14343" max="14344" width="11" bestFit="1" customWidth="1"/>
    <col min="14345" max="14345" width="13.5546875" bestFit="1" customWidth="1"/>
    <col min="14346" max="14346" width="12.88671875" bestFit="1" customWidth="1"/>
    <col min="14347" max="14347" width="13.6640625" bestFit="1" customWidth="1"/>
    <col min="14349" max="14349" width="10.6640625" customWidth="1"/>
    <col min="14591" max="14591" width="19.33203125" customWidth="1"/>
    <col min="14592" max="14592" width="13.5546875" bestFit="1" customWidth="1"/>
    <col min="14593" max="14593" width="9.44140625" bestFit="1" customWidth="1"/>
    <col min="14594" max="14594" width="9.33203125" bestFit="1" customWidth="1"/>
    <col min="14595" max="14595" width="9.44140625" bestFit="1" customWidth="1"/>
    <col min="14596" max="14596" width="11.6640625" bestFit="1" customWidth="1"/>
    <col min="14598" max="14598" width="10.5546875" bestFit="1" customWidth="1"/>
    <col min="14599" max="14600" width="11" bestFit="1" customWidth="1"/>
    <col min="14601" max="14601" width="13.5546875" bestFit="1" customWidth="1"/>
    <col min="14602" max="14602" width="12.88671875" bestFit="1" customWidth="1"/>
    <col min="14603" max="14603" width="13.6640625" bestFit="1" customWidth="1"/>
    <col min="14605" max="14605" width="10.6640625" customWidth="1"/>
    <col min="14847" max="14847" width="19.33203125" customWidth="1"/>
    <col min="14848" max="14848" width="13.5546875" bestFit="1" customWidth="1"/>
    <col min="14849" max="14849" width="9.44140625" bestFit="1" customWidth="1"/>
    <col min="14850" max="14850" width="9.33203125" bestFit="1" customWidth="1"/>
    <col min="14851" max="14851" width="9.44140625" bestFit="1" customWidth="1"/>
    <col min="14852" max="14852" width="11.6640625" bestFit="1" customWidth="1"/>
    <col min="14854" max="14854" width="10.5546875" bestFit="1" customWidth="1"/>
    <col min="14855" max="14856" width="11" bestFit="1" customWidth="1"/>
    <col min="14857" max="14857" width="13.5546875" bestFit="1" customWidth="1"/>
    <col min="14858" max="14858" width="12.88671875" bestFit="1" customWidth="1"/>
    <col min="14859" max="14859" width="13.6640625" bestFit="1" customWidth="1"/>
    <col min="14861" max="14861" width="10.6640625" customWidth="1"/>
    <col min="15103" max="15103" width="19.33203125" customWidth="1"/>
    <col min="15104" max="15104" width="13.5546875" bestFit="1" customWidth="1"/>
    <col min="15105" max="15105" width="9.44140625" bestFit="1" customWidth="1"/>
    <col min="15106" max="15106" width="9.33203125" bestFit="1" customWidth="1"/>
    <col min="15107" max="15107" width="9.44140625" bestFit="1" customWidth="1"/>
    <col min="15108" max="15108" width="11.6640625" bestFit="1" customWidth="1"/>
    <col min="15110" max="15110" width="10.5546875" bestFit="1" customWidth="1"/>
    <col min="15111" max="15112" width="11" bestFit="1" customWidth="1"/>
    <col min="15113" max="15113" width="13.5546875" bestFit="1" customWidth="1"/>
    <col min="15114" max="15114" width="12.88671875" bestFit="1" customWidth="1"/>
    <col min="15115" max="15115" width="13.6640625" bestFit="1" customWidth="1"/>
    <col min="15117" max="15117" width="10.6640625" customWidth="1"/>
    <col min="15359" max="15359" width="19.33203125" customWidth="1"/>
    <col min="15360" max="15360" width="13.5546875" bestFit="1" customWidth="1"/>
    <col min="15361" max="15361" width="9.44140625" bestFit="1" customWidth="1"/>
    <col min="15362" max="15362" width="9.33203125" bestFit="1" customWidth="1"/>
    <col min="15363" max="15363" width="9.44140625" bestFit="1" customWidth="1"/>
    <col min="15364" max="15364" width="11.6640625" bestFit="1" customWidth="1"/>
    <col min="15366" max="15366" width="10.5546875" bestFit="1" customWidth="1"/>
    <col min="15367" max="15368" width="11" bestFit="1" customWidth="1"/>
    <col min="15369" max="15369" width="13.5546875" bestFit="1" customWidth="1"/>
    <col min="15370" max="15370" width="12.88671875" bestFit="1" customWidth="1"/>
    <col min="15371" max="15371" width="13.6640625" bestFit="1" customWidth="1"/>
    <col min="15373" max="15373" width="10.6640625" customWidth="1"/>
    <col min="15615" max="15615" width="19.33203125" customWidth="1"/>
    <col min="15616" max="15616" width="13.5546875" bestFit="1" customWidth="1"/>
    <col min="15617" max="15617" width="9.44140625" bestFit="1" customWidth="1"/>
    <col min="15618" max="15618" width="9.33203125" bestFit="1" customWidth="1"/>
    <col min="15619" max="15619" width="9.44140625" bestFit="1" customWidth="1"/>
    <col min="15620" max="15620" width="11.6640625" bestFit="1" customWidth="1"/>
    <col min="15622" max="15622" width="10.5546875" bestFit="1" customWidth="1"/>
    <col min="15623" max="15624" width="11" bestFit="1" customWidth="1"/>
    <col min="15625" max="15625" width="13.5546875" bestFit="1" customWidth="1"/>
    <col min="15626" max="15626" width="12.88671875" bestFit="1" customWidth="1"/>
    <col min="15627" max="15627" width="13.6640625" bestFit="1" customWidth="1"/>
    <col min="15629" max="15629" width="10.6640625" customWidth="1"/>
    <col min="15871" max="15871" width="19.33203125" customWidth="1"/>
    <col min="15872" max="15872" width="13.5546875" bestFit="1" customWidth="1"/>
    <col min="15873" max="15873" width="9.44140625" bestFit="1" customWidth="1"/>
    <col min="15874" max="15874" width="9.33203125" bestFit="1" customWidth="1"/>
    <col min="15875" max="15875" width="9.44140625" bestFit="1" customWidth="1"/>
    <col min="15876" max="15876" width="11.6640625" bestFit="1" customWidth="1"/>
    <col min="15878" max="15878" width="10.5546875" bestFit="1" customWidth="1"/>
    <col min="15879" max="15880" width="11" bestFit="1" customWidth="1"/>
    <col min="15881" max="15881" width="13.5546875" bestFit="1" customWidth="1"/>
    <col min="15882" max="15882" width="12.88671875" bestFit="1" customWidth="1"/>
    <col min="15883" max="15883" width="13.6640625" bestFit="1" customWidth="1"/>
    <col min="15885" max="15885" width="10.6640625" customWidth="1"/>
    <col min="16127" max="16127" width="19.33203125" customWidth="1"/>
    <col min="16128" max="16128" width="13.5546875" bestFit="1" customWidth="1"/>
    <col min="16129" max="16129" width="9.44140625" bestFit="1" customWidth="1"/>
    <col min="16130" max="16130" width="9.33203125" bestFit="1" customWidth="1"/>
    <col min="16131" max="16131" width="9.44140625" bestFit="1" customWidth="1"/>
    <col min="16132" max="16132" width="11.6640625" bestFit="1" customWidth="1"/>
    <col min="16134" max="16134" width="10.5546875" bestFit="1" customWidth="1"/>
    <col min="16135" max="16136" width="11" bestFit="1" customWidth="1"/>
    <col min="16137" max="16137" width="13.5546875" bestFit="1" customWidth="1"/>
    <col min="16138" max="16138" width="12.88671875" bestFit="1" customWidth="1"/>
    <col min="16139" max="16139" width="13.6640625" bestFit="1" customWidth="1"/>
    <col min="16141" max="16141" width="10.6640625" customWidth="1"/>
  </cols>
  <sheetData>
    <row r="1" spans="1:14" ht="16.2" thickBot="1" x14ac:dyDescent="0.35">
      <c r="A1" s="1" t="s">
        <v>56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/>
    </row>
    <row r="2" spans="1:14" ht="16.2" thickTop="1" x14ac:dyDescent="0.3">
      <c r="A2" s="6"/>
      <c r="B2" s="7"/>
      <c r="C2" s="8" t="s">
        <v>57</v>
      </c>
      <c r="D2" s="8" t="s">
        <v>0</v>
      </c>
      <c r="E2" s="8"/>
      <c r="F2" s="8"/>
      <c r="G2" s="8"/>
      <c r="H2" s="8"/>
      <c r="I2" s="8"/>
      <c r="J2" s="8"/>
      <c r="K2" s="8"/>
      <c r="L2" s="9" t="s">
        <v>1</v>
      </c>
      <c r="M2" s="8" t="s">
        <v>2</v>
      </c>
      <c r="N2" s="4"/>
    </row>
    <row r="3" spans="1:14" ht="16.2" thickBot="1" x14ac:dyDescent="0.35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3" t="s">
        <v>14</v>
      </c>
      <c r="M3" s="14" t="s">
        <v>15</v>
      </c>
      <c r="N3" s="4"/>
    </row>
    <row r="4" spans="1:14" ht="15.6" x14ac:dyDescent="0.3">
      <c r="A4" s="49" t="s">
        <v>16</v>
      </c>
      <c r="B4" s="15"/>
      <c r="C4" s="16" t="s">
        <v>17</v>
      </c>
      <c r="D4" s="17" t="s">
        <v>18</v>
      </c>
      <c r="E4" s="18">
        <v>45170</v>
      </c>
      <c r="F4" s="18">
        <v>45535</v>
      </c>
      <c r="G4" s="16" t="s">
        <v>19</v>
      </c>
      <c r="H4" s="19">
        <v>3.7499999999999999E-2</v>
      </c>
      <c r="I4" s="19">
        <v>3.15E-2</v>
      </c>
      <c r="J4" s="19">
        <v>2.3999999999999998E-3</v>
      </c>
      <c r="K4" s="20">
        <f t="shared" ref="K4:K61" si="0">ROUND(M4/2,6)</f>
        <v>1.0423E-2</v>
      </c>
      <c r="L4" s="21">
        <f t="shared" ref="L4:L49" si="1">SUM(H4:K4)</f>
        <v>8.1823000000000007E-2</v>
      </c>
      <c r="M4" s="22">
        <v>2.0846E-2</v>
      </c>
      <c r="N4" s="4"/>
    </row>
    <row r="5" spans="1:14" ht="15.6" x14ac:dyDescent="0.3">
      <c r="A5" s="50" t="s">
        <v>16</v>
      </c>
      <c r="B5" s="15"/>
      <c r="C5" s="16" t="s">
        <v>17</v>
      </c>
      <c r="D5" s="17" t="s">
        <v>18</v>
      </c>
      <c r="E5" s="18">
        <v>45170</v>
      </c>
      <c r="F5" s="18">
        <v>45535</v>
      </c>
      <c r="G5" s="16" t="s">
        <v>20</v>
      </c>
      <c r="H5" s="19">
        <v>3.7499999999999999E-2</v>
      </c>
      <c r="I5" s="19">
        <v>3.15E-2</v>
      </c>
      <c r="J5" s="19">
        <v>1.9E-3</v>
      </c>
      <c r="K5" s="20">
        <f t="shared" si="0"/>
        <v>1.0423E-2</v>
      </c>
      <c r="L5" s="21">
        <f t="shared" si="1"/>
        <v>8.1323000000000006E-2</v>
      </c>
      <c r="M5" s="22">
        <v>2.0846E-2</v>
      </c>
      <c r="N5" s="4"/>
    </row>
    <row r="6" spans="1:14" ht="15.6" x14ac:dyDescent="0.3">
      <c r="A6" s="50" t="s">
        <v>16</v>
      </c>
      <c r="B6" s="15"/>
      <c r="C6" s="16" t="s">
        <v>17</v>
      </c>
      <c r="D6" s="17" t="s">
        <v>18</v>
      </c>
      <c r="E6" s="18">
        <v>45170</v>
      </c>
      <c r="F6" s="18">
        <v>45535</v>
      </c>
      <c r="G6" s="16" t="s">
        <v>21</v>
      </c>
      <c r="H6" s="19">
        <v>3.7499999999999999E-2</v>
      </c>
      <c r="I6" s="19">
        <v>0.04</v>
      </c>
      <c r="J6" s="19">
        <v>1.9E-3</v>
      </c>
      <c r="K6" s="20">
        <f t="shared" si="0"/>
        <v>1.0423E-2</v>
      </c>
      <c r="L6" s="21">
        <f t="shared" si="1"/>
        <v>8.9823E-2</v>
      </c>
      <c r="M6" s="22">
        <v>2.0846E-2</v>
      </c>
      <c r="N6" s="4"/>
    </row>
    <row r="7" spans="1:14" ht="15.6" x14ac:dyDescent="0.3">
      <c r="A7" s="50" t="s">
        <v>16</v>
      </c>
      <c r="B7" s="15"/>
      <c r="C7" s="16" t="s">
        <v>22</v>
      </c>
      <c r="D7" s="17" t="s">
        <v>23</v>
      </c>
      <c r="E7" s="18">
        <v>45170</v>
      </c>
      <c r="F7" s="18">
        <v>45535</v>
      </c>
      <c r="G7" s="16" t="s">
        <v>19</v>
      </c>
      <c r="H7" s="19">
        <v>3.7499999999999999E-2</v>
      </c>
      <c r="I7" s="19">
        <v>3.15E-2</v>
      </c>
      <c r="J7" s="19">
        <v>2.3999999999999998E-3</v>
      </c>
      <c r="K7" s="20">
        <f t="shared" si="0"/>
        <v>1.0175E-2</v>
      </c>
      <c r="L7" s="21">
        <f t="shared" si="1"/>
        <v>8.1575000000000009E-2</v>
      </c>
      <c r="M7" s="22">
        <v>2.035E-2</v>
      </c>
      <c r="N7" s="4"/>
    </row>
    <row r="8" spans="1:14" ht="15.6" x14ac:dyDescent="0.3">
      <c r="A8" s="50" t="s">
        <v>16</v>
      </c>
      <c r="B8" s="15"/>
      <c r="C8" s="16" t="s">
        <v>22</v>
      </c>
      <c r="D8" s="17" t="s">
        <v>23</v>
      </c>
      <c r="E8" s="18">
        <v>45170</v>
      </c>
      <c r="F8" s="18">
        <v>45535</v>
      </c>
      <c r="G8" s="16" t="s">
        <v>20</v>
      </c>
      <c r="H8" s="19">
        <v>3.7499999999999999E-2</v>
      </c>
      <c r="I8" s="19">
        <v>3.15E-2</v>
      </c>
      <c r="J8" s="19">
        <v>1.9E-3</v>
      </c>
      <c r="K8" s="20">
        <f t="shared" si="0"/>
        <v>1.0175E-2</v>
      </c>
      <c r="L8" s="21">
        <f t="shared" si="1"/>
        <v>8.1075000000000008E-2</v>
      </c>
      <c r="M8" s="22">
        <v>2.035E-2</v>
      </c>
      <c r="N8" s="4"/>
    </row>
    <row r="9" spans="1:14" ht="15.6" x14ac:dyDescent="0.3">
      <c r="A9" s="50" t="s">
        <v>16</v>
      </c>
      <c r="B9" s="15"/>
      <c r="C9" s="16" t="s">
        <v>22</v>
      </c>
      <c r="D9" s="17" t="s">
        <v>23</v>
      </c>
      <c r="E9" s="18">
        <v>45170</v>
      </c>
      <c r="F9" s="18">
        <v>45535</v>
      </c>
      <c r="G9" s="16" t="s">
        <v>21</v>
      </c>
      <c r="H9" s="19">
        <v>3.7499999999999999E-2</v>
      </c>
      <c r="I9" s="19">
        <v>0.04</v>
      </c>
      <c r="J9" s="19">
        <v>1.9E-3</v>
      </c>
      <c r="K9" s="20">
        <f t="shared" si="0"/>
        <v>1.0175E-2</v>
      </c>
      <c r="L9" s="21">
        <f t="shared" si="1"/>
        <v>8.9575000000000002E-2</v>
      </c>
      <c r="M9" s="22">
        <v>2.035E-2</v>
      </c>
      <c r="N9" s="4"/>
    </row>
    <row r="10" spans="1:14" ht="15.6" x14ac:dyDescent="0.3">
      <c r="A10" s="50" t="s">
        <v>16</v>
      </c>
      <c r="B10" s="15"/>
      <c r="C10" s="17" t="s">
        <v>24</v>
      </c>
      <c r="D10" s="17" t="s">
        <v>25</v>
      </c>
      <c r="E10" s="18">
        <v>45170</v>
      </c>
      <c r="F10" s="18">
        <v>45535</v>
      </c>
      <c r="G10" s="16" t="s">
        <v>19</v>
      </c>
      <c r="H10" s="19">
        <v>3.7499999999999999E-2</v>
      </c>
      <c r="I10" s="19">
        <v>3.15E-2</v>
      </c>
      <c r="J10" s="19">
        <v>2.3999999999999998E-3</v>
      </c>
      <c r="K10" s="20">
        <f t="shared" ref="K10" si="2">ROUND(M10/2,6)</f>
        <v>1.2605E-2</v>
      </c>
      <c r="L10" s="21">
        <f t="shared" ref="L10" si="3">SUM(H10:K10)</f>
        <v>8.400500000000001E-2</v>
      </c>
      <c r="M10" s="23">
        <v>2.5208999999999999E-2</v>
      </c>
      <c r="N10" s="4"/>
    </row>
    <row r="11" spans="1:14" ht="15.6" x14ac:dyDescent="0.3">
      <c r="A11" s="50" t="s">
        <v>16</v>
      </c>
      <c r="B11" s="15"/>
      <c r="C11" s="24" t="s">
        <v>24</v>
      </c>
      <c r="D11" s="17" t="s">
        <v>25</v>
      </c>
      <c r="E11" s="18">
        <v>45170</v>
      </c>
      <c r="F11" s="18">
        <v>45535</v>
      </c>
      <c r="G11" s="16" t="s">
        <v>20</v>
      </c>
      <c r="H11" s="19">
        <v>3.7499999999999999E-2</v>
      </c>
      <c r="I11" s="19">
        <v>3.15E-2</v>
      </c>
      <c r="J11" s="19">
        <v>1.9E-3</v>
      </c>
      <c r="K11" s="20">
        <f t="shared" si="0"/>
        <v>1.2605E-2</v>
      </c>
      <c r="L11" s="21">
        <f t="shared" si="1"/>
        <v>8.350500000000001E-2</v>
      </c>
      <c r="M11" s="23">
        <v>2.5208999999999999E-2</v>
      </c>
      <c r="N11" s="4"/>
    </row>
    <row r="12" spans="1:14" ht="15.6" x14ac:dyDescent="0.3">
      <c r="A12" s="50" t="s">
        <v>16</v>
      </c>
      <c r="B12" s="15"/>
      <c r="C12" s="24" t="s">
        <v>24</v>
      </c>
      <c r="D12" s="17" t="s">
        <v>25</v>
      </c>
      <c r="E12" s="18">
        <v>45170</v>
      </c>
      <c r="F12" s="18">
        <v>45535</v>
      </c>
      <c r="G12" s="16" t="s">
        <v>21</v>
      </c>
      <c r="H12" s="19">
        <v>3.7499999999999999E-2</v>
      </c>
      <c r="I12" s="19">
        <v>0.04</v>
      </c>
      <c r="J12" s="19">
        <v>1.9E-3</v>
      </c>
      <c r="K12" s="20">
        <f t="shared" si="0"/>
        <v>1.2605E-2</v>
      </c>
      <c r="L12" s="21">
        <f t="shared" si="1"/>
        <v>9.2005000000000003E-2</v>
      </c>
      <c r="M12" s="23">
        <v>2.5208999999999999E-2</v>
      </c>
      <c r="N12" s="4"/>
    </row>
    <row r="13" spans="1:14" ht="15.6" x14ac:dyDescent="0.3">
      <c r="A13" s="50" t="s">
        <v>16</v>
      </c>
      <c r="B13" s="15"/>
      <c r="C13" s="16">
        <v>20</v>
      </c>
      <c r="D13" s="17" t="s">
        <v>26</v>
      </c>
      <c r="E13" s="18">
        <v>45170</v>
      </c>
      <c r="F13" s="18">
        <v>45535</v>
      </c>
      <c r="G13" s="16" t="s">
        <v>19</v>
      </c>
      <c r="H13" s="19">
        <v>3.7499999999999999E-2</v>
      </c>
      <c r="I13" s="19">
        <v>3.15E-2</v>
      </c>
      <c r="J13" s="19">
        <v>2.3999999999999998E-3</v>
      </c>
      <c r="K13" s="20">
        <f t="shared" ref="K13" si="4">ROUND(M13/2,6)</f>
        <v>1.0267999999999999E-2</v>
      </c>
      <c r="L13" s="21">
        <f t="shared" ref="L13" si="5">SUM(H13:K13)</f>
        <v>8.1668000000000004E-2</v>
      </c>
      <c r="M13" s="23">
        <v>2.0535000000000001E-2</v>
      </c>
      <c r="N13" s="4"/>
    </row>
    <row r="14" spans="1:14" ht="15.6" x14ac:dyDescent="0.3">
      <c r="A14" s="50" t="s">
        <v>16</v>
      </c>
      <c r="B14" s="15"/>
      <c r="C14" s="16">
        <v>20</v>
      </c>
      <c r="D14" s="17" t="s">
        <v>26</v>
      </c>
      <c r="E14" s="18">
        <v>45170</v>
      </c>
      <c r="F14" s="18">
        <v>45535</v>
      </c>
      <c r="G14" s="16" t="s">
        <v>20</v>
      </c>
      <c r="H14" s="19">
        <v>3.7499999999999999E-2</v>
      </c>
      <c r="I14" s="19">
        <v>3.15E-2</v>
      </c>
      <c r="J14" s="28">
        <v>1.9E-3</v>
      </c>
      <c r="K14" s="20">
        <f t="shared" si="0"/>
        <v>1.0267999999999999E-2</v>
      </c>
      <c r="L14" s="21">
        <f t="shared" si="1"/>
        <v>8.1168000000000004E-2</v>
      </c>
      <c r="M14" s="23">
        <v>2.0535000000000001E-2</v>
      </c>
      <c r="N14" s="4"/>
    </row>
    <row r="15" spans="1:14" ht="15.6" x14ac:dyDescent="0.3">
      <c r="A15" s="50" t="s">
        <v>16</v>
      </c>
      <c r="B15" s="15"/>
      <c r="C15" s="16">
        <v>20</v>
      </c>
      <c r="D15" s="17" t="s">
        <v>26</v>
      </c>
      <c r="E15" s="18">
        <v>45170</v>
      </c>
      <c r="F15" s="18">
        <v>45535</v>
      </c>
      <c r="G15" s="16" t="s">
        <v>21</v>
      </c>
      <c r="H15" s="19">
        <v>3.7499999999999999E-2</v>
      </c>
      <c r="I15" s="19">
        <v>0.04</v>
      </c>
      <c r="J15" s="28">
        <v>1.9E-3</v>
      </c>
      <c r="K15" s="20">
        <f t="shared" si="0"/>
        <v>1.0267999999999999E-2</v>
      </c>
      <c r="L15" s="21">
        <f t="shared" si="1"/>
        <v>8.9667999999999998E-2</v>
      </c>
      <c r="M15" s="23">
        <v>2.0535000000000001E-2</v>
      </c>
      <c r="N15" s="4"/>
    </row>
    <row r="16" spans="1:14" ht="15.6" x14ac:dyDescent="0.3">
      <c r="A16" s="25" t="s">
        <v>16</v>
      </c>
      <c r="B16" s="25"/>
      <c r="C16" s="26">
        <v>28</v>
      </c>
      <c r="D16" s="27" t="s">
        <v>27</v>
      </c>
      <c r="E16" s="18">
        <v>45170</v>
      </c>
      <c r="F16" s="18">
        <v>45535</v>
      </c>
      <c r="G16" s="26" t="s">
        <v>19</v>
      </c>
      <c r="H16" s="28">
        <v>3.7499999999999999E-2</v>
      </c>
      <c r="I16" s="28">
        <v>3.15E-2</v>
      </c>
      <c r="J16" s="28">
        <v>2.3999999999999998E-3</v>
      </c>
      <c r="K16" s="46">
        <f t="shared" ref="K16" si="6">ROUND(M16/2,6)</f>
        <v>7.1050000000000002E-3</v>
      </c>
      <c r="L16" s="29">
        <f t="shared" ref="L16" si="7">SUM(H16:K16)</f>
        <v>7.8505000000000005E-2</v>
      </c>
      <c r="M16" s="30">
        <v>1.421E-2</v>
      </c>
      <c r="N16" s="4"/>
    </row>
    <row r="17" spans="1:16382" x14ac:dyDescent="0.3">
      <c r="A17" s="43" t="s">
        <v>16</v>
      </c>
      <c r="B17" s="44"/>
      <c r="C17" s="45">
        <v>28</v>
      </c>
      <c r="D17" s="47" t="s">
        <v>27</v>
      </c>
      <c r="E17" s="18">
        <v>45170</v>
      </c>
      <c r="F17" s="18">
        <v>45535</v>
      </c>
      <c r="G17" s="26" t="s">
        <v>20</v>
      </c>
      <c r="H17" s="28">
        <v>3.7499999999999999E-2</v>
      </c>
      <c r="I17" s="28">
        <v>3.15E-2</v>
      </c>
      <c r="J17" s="28">
        <v>1.9E-3</v>
      </c>
      <c r="K17" s="46">
        <f t="shared" ref="K17" si="8">ROUND(M17/2,6)</f>
        <v>7.1050000000000002E-3</v>
      </c>
      <c r="L17" s="29">
        <f t="shared" ref="L17" si="9">SUM(H17:K17)</f>
        <v>7.8005000000000005E-2</v>
      </c>
      <c r="M17" s="30">
        <v>1.421E-2</v>
      </c>
      <c r="N17" s="42"/>
      <c r="O17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  <c r="XBX17" s="42"/>
      <c r="XBY17" s="42"/>
      <c r="XBZ17" s="42"/>
      <c r="XCA17" s="42"/>
      <c r="XCB17" s="42"/>
      <c r="XCC17" s="42"/>
      <c r="XCD17" s="42"/>
      <c r="XCE17" s="42"/>
      <c r="XCF17" s="42"/>
      <c r="XCG17" s="42"/>
      <c r="XCH17" s="42"/>
      <c r="XCI17" s="42"/>
      <c r="XCJ17" s="42"/>
      <c r="XCK17" s="42"/>
      <c r="XCL17" s="42"/>
      <c r="XCM17" s="42"/>
      <c r="XCN17" s="42"/>
      <c r="XCO17" s="42"/>
      <c r="XCP17" s="42"/>
      <c r="XCQ17" s="42"/>
      <c r="XCR17" s="42"/>
      <c r="XCS17" s="42"/>
      <c r="XCT17" s="42"/>
      <c r="XCU17" s="42"/>
      <c r="XCV17" s="42"/>
      <c r="XCW17" s="42"/>
      <c r="XCX17" s="42"/>
      <c r="XCY17" s="42"/>
      <c r="XCZ17" s="42"/>
      <c r="XDA17" s="42"/>
      <c r="XDB17" s="42"/>
      <c r="XDC17" s="42"/>
      <c r="XDD17" s="42"/>
      <c r="XDE17" s="42"/>
      <c r="XDF17" s="42"/>
      <c r="XDG17" s="42"/>
      <c r="XDH17" s="42"/>
      <c r="XDI17" s="42"/>
      <c r="XDJ17" s="42"/>
      <c r="XDK17" s="42"/>
      <c r="XDL17" s="42"/>
      <c r="XDM17" s="42"/>
      <c r="XDN17" s="42"/>
      <c r="XDO17" s="42"/>
      <c r="XDP17" s="42"/>
      <c r="XDQ17" s="42"/>
      <c r="XDR17" s="42"/>
      <c r="XDS17" s="42"/>
      <c r="XDT17" s="42"/>
      <c r="XDU17" s="42"/>
      <c r="XDV17" s="42"/>
      <c r="XDW17" s="42"/>
      <c r="XDX17" s="42"/>
      <c r="XDY17" s="42"/>
      <c r="XDZ17" s="42"/>
      <c r="XEA17" s="42"/>
      <c r="XEB17" s="42"/>
      <c r="XEC17" s="42"/>
      <c r="XED17" s="42"/>
      <c r="XEE17" s="42"/>
      <c r="XEF17" s="42"/>
      <c r="XEG17" s="42"/>
      <c r="XEH17" s="42"/>
      <c r="XEI17" s="42"/>
      <c r="XEJ17" s="42"/>
      <c r="XEK17" s="42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  <c r="XEY17" s="42"/>
      <c r="XEZ17" s="42"/>
      <c r="XFA17" s="42"/>
      <c r="XFB17" s="42"/>
    </row>
    <row r="18" spans="1:16382" ht="15.6" x14ac:dyDescent="0.3">
      <c r="A18" s="25" t="s">
        <v>16</v>
      </c>
      <c r="B18" s="41"/>
      <c r="C18" s="26">
        <v>28</v>
      </c>
      <c r="D18" s="27" t="s">
        <v>27</v>
      </c>
      <c r="E18" s="18">
        <v>45170</v>
      </c>
      <c r="F18" s="18">
        <v>45535</v>
      </c>
      <c r="G18" s="26" t="s">
        <v>21</v>
      </c>
      <c r="H18" s="28">
        <v>3.7499999999999999E-2</v>
      </c>
      <c r="I18" s="28">
        <v>0.04</v>
      </c>
      <c r="J18" s="28">
        <v>1.9E-3</v>
      </c>
      <c r="K18" s="46">
        <f t="shared" ref="K18" si="10">ROUND(M18/2,6)</f>
        <v>7.1050000000000002E-3</v>
      </c>
      <c r="L18" s="29">
        <f t="shared" ref="L18" si="11">SUM(H18:K18)</f>
        <v>8.6504999999999999E-2</v>
      </c>
      <c r="M18" s="30">
        <v>1.421E-2</v>
      </c>
      <c r="N18" s="4"/>
    </row>
    <row r="19" spans="1:16382" ht="15.6" x14ac:dyDescent="0.3">
      <c r="A19" s="25" t="s">
        <v>16</v>
      </c>
      <c r="B19" s="25"/>
      <c r="C19" s="26">
        <v>14</v>
      </c>
      <c r="D19" s="27" t="s">
        <v>28</v>
      </c>
      <c r="E19" s="18">
        <v>45170</v>
      </c>
      <c r="F19" s="18">
        <v>45535</v>
      </c>
      <c r="G19" s="26" t="s">
        <v>19</v>
      </c>
      <c r="H19" s="28">
        <v>3.7499999999999999E-2</v>
      </c>
      <c r="I19" s="28">
        <v>3.15E-2</v>
      </c>
      <c r="J19" s="28">
        <v>2.3999999999999998E-3</v>
      </c>
      <c r="K19" s="46">
        <f t="shared" ref="K19" si="12">ROUND(M19/2,6)</f>
        <v>9.6050000000000007E-3</v>
      </c>
      <c r="L19" s="29">
        <f t="shared" ref="L19" si="13">SUM(H19:K19)</f>
        <v>8.1005000000000008E-2</v>
      </c>
      <c r="M19" s="31">
        <v>1.9210000000000001E-2</v>
      </c>
      <c r="N19" s="4"/>
    </row>
    <row r="20" spans="1:16382" ht="15.6" x14ac:dyDescent="0.3">
      <c r="A20" s="25" t="s">
        <v>16</v>
      </c>
      <c r="B20" s="25"/>
      <c r="C20" s="26">
        <v>14</v>
      </c>
      <c r="D20" s="27" t="s">
        <v>28</v>
      </c>
      <c r="E20" s="18">
        <v>45170</v>
      </c>
      <c r="F20" s="18">
        <v>45535</v>
      </c>
      <c r="G20" s="26" t="s">
        <v>20</v>
      </c>
      <c r="H20" s="28">
        <v>3.7499999999999999E-2</v>
      </c>
      <c r="I20" s="28">
        <v>3.15E-2</v>
      </c>
      <c r="J20" s="28">
        <v>1.9E-3</v>
      </c>
      <c r="K20" s="46">
        <f t="shared" si="0"/>
        <v>9.6050000000000007E-3</v>
      </c>
      <c r="L20" s="29">
        <f t="shared" si="1"/>
        <v>8.0505000000000007E-2</v>
      </c>
      <c r="M20" s="31">
        <v>1.9210000000000001E-2</v>
      </c>
      <c r="N20" s="4"/>
    </row>
    <row r="21" spans="1:16382" ht="15.6" x14ac:dyDescent="0.3">
      <c r="A21" s="25" t="s">
        <v>16</v>
      </c>
      <c r="B21" s="25"/>
      <c r="C21" s="26">
        <v>14</v>
      </c>
      <c r="D21" s="27" t="s">
        <v>28</v>
      </c>
      <c r="E21" s="18">
        <v>45170</v>
      </c>
      <c r="F21" s="18">
        <v>45535</v>
      </c>
      <c r="G21" s="26" t="s">
        <v>21</v>
      </c>
      <c r="H21" s="28">
        <v>3.7499999999999999E-2</v>
      </c>
      <c r="I21" s="28">
        <v>0.04</v>
      </c>
      <c r="J21" s="28">
        <v>1.9E-3</v>
      </c>
      <c r="K21" s="46">
        <f t="shared" si="0"/>
        <v>9.6050000000000007E-3</v>
      </c>
      <c r="L21" s="29">
        <f t="shared" si="1"/>
        <v>8.9005000000000001E-2</v>
      </c>
      <c r="M21" s="31">
        <v>1.9210000000000001E-2</v>
      </c>
      <c r="N21" s="4"/>
    </row>
    <row r="22" spans="1:16382" ht="15.6" x14ac:dyDescent="0.3">
      <c r="A22" s="25"/>
      <c r="B22" s="25"/>
      <c r="C22" s="26"/>
      <c r="D22" s="26"/>
      <c r="E22" s="18"/>
      <c r="F22" s="18"/>
      <c r="G22" s="26"/>
      <c r="H22" s="28"/>
      <c r="I22" s="28"/>
      <c r="J22" s="28"/>
      <c r="K22" s="46"/>
      <c r="L22" s="32"/>
      <c r="M22" s="33"/>
      <c r="N22" s="4"/>
    </row>
    <row r="23" spans="1:16382" ht="15.6" x14ac:dyDescent="0.3">
      <c r="A23" s="25" t="s">
        <v>29</v>
      </c>
      <c r="B23" s="25"/>
      <c r="C23" s="27" t="s">
        <v>30</v>
      </c>
      <c r="D23" s="27" t="s">
        <v>31</v>
      </c>
      <c r="E23" s="18">
        <v>45170</v>
      </c>
      <c r="F23" s="18">
        <v>45535</v>
      </c>
      <c r="G23" s="26" t="s">
        <v>19</v>
      </c>
      <c r="H23" s="28">
        <v>3.7499999999999999E-2</v>
      </c>
      <c r="I23" s="28">
        <v>3.15E-2</v>
      </c>
      <c r="J23" s="28">
        <v>2.3999999999999998E-3</v>
      </c>
      <c r="K23" s="46">
        <f t="shared" ref="K23" si="14">ROUND(M23/2,6)</f>
        <v>1.1239000000000001E-2</v>
      </c>
      <c r="L23" s="21">
        <f t="shared" ref="L23" si="15">SUM(H23:K23)</f>
        <v>8.2639000000000004E-2</v>
      </c>
      <c r="M23" s="23">
        <v>2.2478000000000001E-2</v>
      </c>
      <c r="N23" s="4"/>
    </row>
    <row r="24" spans="1:16382" ht="15.6" x14ac:dyDescent="0.3">
      <c r="A24" s="25" t="s">
        <v>29</v>
      </c>
      <c r="B24" s="25"/>
      <c r="C24" s="26" t="s">
        <v>30</v>
      </c>
      <c r="D24" s="27" t="s">
        <v>31</v>
      </c>
      <c r="E24" s="18">
        <v>45170</v>
      </c>
      <c r="F24" s="18">
        <v>45535</v>
      </c>
      <c r="G24" s="26" t="s">
        <v>20</v>
      </c>
      <c r="H24" s="28">
        <v>3.7499999999999999E-2</v>
      </c>
      <c r="I24" s="28">
        <v>3.15E-2</v>
      </c>
      <c r="J24" s="28">
        <v>1.9E-3</v>
      </c>
      <c r="K24" s="46">
        <f t="shared" ref="K24" si="16">ROUND(M24/2,6)</f>
        <v>1.1239000000000001E-2</v>
      </c>
      <c r="L24" s="21">
        <f t="shared" ref="L24" si="17">SUM(H24:K24)</f>
        <v>8.2139000000000004E-2</v>
      </c>
      <c r="M24" s="23">
        <v>2.2478000000000001E-2</v>
      </c>
      <c r="N24" s="4"/>
    </row>
    <row r="25" spans="1:16382" ht="15.6" x14ac:dyDescent="0.3">
      <c r="A25" s="25" t="s">
        <v>29</v>
      </c>
      <c r="B25" s="25"/>
      <c r="C25" s="26" t="s">
        <v>30</v>
      </c>
      <c r="D25" s="27" t="s">
        <v>31</v>
      </c>
      <c r="E25" s="18">
        <v>45170</v>
      </c>
      <c r="F25" s="18">
        <v>45535</v>
      </c>
      <c r="G25" s="26" t="s">
        <v>21</v>
      </c>
      <c r="H25" s="28">
        <v>3.7499999999999999E-2</v>
      </c>
      <c r="I25" s="28">
        <v>0.04</v>
      </c>
      <c r="J25" s="28">
        <v>1.9E-3</v>
      </c>
      <c r="K25" s="46">
        <f t="shared" ref="K25" si="18">ROUND(M25/2,6)</f>
        <v>1.1239000000000001E-2</v>
      </c>
      <c r="L25" s="21">
        <f t="shared" ref="L25" si="19">SUM(H25:K25)</f>
        <v>9.0638999999999997E-2</v>
      </c>
      <c r="M25" s="23">
        <v>2.2478000000000001E-2</v>
      </c>
      <c r="N25" s="4"/>
    </row>
    <row r="26" spans="1:16382" ht="15.6" x14ac:dyDescent="0.3">
      <c r="A26" s="25" t="s">
        <v>29</v>
      </c>
      <c r="B26" s="25"/>
      <c r="C26" s="26">
        <v>11</v>
      </c>
      <c r="D26" s="48">
        <v>720</v>
      </c>
      <c r="E26" s="18">
        <v>45170</v>
      </c>
      <c r="F26" s="18">
        <v>45535</v>
      </c>
      <c r="G26" s="26" t="s">
        <v>19</v>
      </c>
      <c r="H26" s="28">
        <v>3.7499999999999999E-2</v>
      </c>
      <c r="I26" s="28">
        <v>3.15E-2</v>
      </c>
      <c r="J26" s="28">
        <v>2.3999999999999998E-3</v>
      </c>
      <c r="K26" s="46">
        <f t="shared" ref="K26" si="20">ROUND(M26/2,6)</f>
        <v>9.3720000000000001E-3</v>
      </c>
      <c r="L26" s="21">
        <f t="shared" ref="L26" si="21">SUM(H26:K26)</f>
        <v>8.077200000000001E-2</v>
      </c>
      <c r="M26" s="23">
        <v>1.8744E-2</v>
      </c>
      <c r="N26" s="4"/>
    </row>
    <row r="27" spans="1:16382" ht="15.6" x14ac:dyDescent="0.3">
      <c r="A27" s="25" t="s">
        <v>29</v>
      </c>
      <c r="B27" s="25"/>
      <c r="C27" s="26">
        <v>11</v>
      </c>
      <c r="D27" s="48">
        <v>720</v>
      </c>
      <c r="E27" s="18">
        <v>45170</v>
      </c>
      <c r="F27" s="18">
        <v>45535</v>
      </c>
      <c r="G27" s="26" t="s">
        <v>20</v>
      </c>
      <c r="H27" s="28">
        <v>3.7499999999999999E-2</v>
      </c>
      <c r="I27" s="28">
        <v>3.15E-2</v>
      </c>
      <c r="J27" s="28">
        <v>1.9E-3</v>
      </c>
      <c r="K27" s="46">
        <f t="shared" si="0"/>
        <v>9.3720000000000001E-3</v>
      </c>
      <c r="L27" s="21">
        <f t="shared" si="1"/>
        <v>8.027200000000001E-2</v>
      </c>
      <c r="M27" s="23">
        <v>1.8744E-2</v>
      </c>
      <c r="N27" s="4"/>
    </row>
    <row r="28" spans="1:16382" ht="15.6" x14ac:dyDescent="0.3">
      <c r="A28" s="25" t="s">
        <v>29</v>
      </c>
      <c r="B28" s="25"/>
      <c r="C28" s="26">
        <v>11</v>
      </c>
      <c r="D28" s="34" t="s">
        <v>32</v>
      </c>
      <c r="E28" s="18">
        <v>45170</v>
      </c>
      <c r="F28" s="18">
        <v>45535</v>
      </c>
      <c r="G28" s="26" t="s">
        <v>21</v>
      </c>
      <c r="H28" s="28">
        <v>3.7499999999999999E-2</v>
      </c>
      <c r="I28" s="28">
        <v>0.04</v>
      </c>
      <c r="J28" s="28">
        <v>1.9E-3</v>
      </c>
      <c r="K28" s="46">
        <f t="shared" si="0"/>
        <v>9.3720000000000001E-3</v>
      </c>
      <c r="L28" s="21">
        <f t="shared" si="1"/>
        <v>8.8772000000000004E-2</v>
      </c>
      <c r="M28" s="23">
        <v>1.8744E-2</v>
      </c>
      <c r="N28" s="4"/>
    </row>
    <row r="29" spans="1:16382" ht="15.6" x14ac:dyDescent="0.3">
      <c r="A29" s="25"/>
      <c r="B29" s="25"/>
      <c r="C29" s="26"/>
      <c r="D29" s="34"/>
      <c r="E29" s="18"/>
      <c r="F29" s="18"/>
      <c r="G29" s="26"/>
      <c r="H29" s="28"/>
      <c r="I29" s="28"/>
      <c r="J29" s="28"/>
      <c r="K29" s="46"/>
      <c r="L29" s="32"/>
      <c r="M29" s="35"/>
      <c r="N29" s="4"/>
    </row>
    <row r="30" spans="1:16382" ht="15.6" x14ac:dyDescent="0.3">
      <c r="A30" s="25" t="s">
        <v>33</v>
      </c>
      <c r="B30" s="25"/>
      <c r="C30" s="26" t="s">
        <v>34</v>
      </c>
      <c r="D30" s="26">
        <v>1510</v>
      </c>
      <c r="E30" s="18">
        <v>45170</v>
      </c>
      <c r="F30" s="18">
        <v>45535</v>
      </c>
      <c r="G30" s="26" t="s">
        <v>19</v>
      </c>
      <c r="H30" s="28">
        <v>3.7499999999999999E-2</v>
      </c>
      <c r="I30" s="28">
        <v>3.15E-2</v>
      </c>
      <c r="J30" s="28">
        <v>2.3999999999999998E-3</v>
      </c>
      <c r="K30" s="46">
        <f t="shared" ref="K30" si="22">ROUND(M30/2,6)</f>
        <v>1.1280999999999999E-2</v>
      </c>
      <c r="L30" s="21">
        <f t="shared" ref="L30" si="23">SUM(H30:K30)</f>
        <v>8.2681000000000004E-2</v>
      </c>
      <c r="M30" s="23">
        <v>2.2561000000000001E-2</v>
      </c>
      <c r="N30" s="4"/>
    </row>
    <row r="31" spans="1:16382" ht="15.6" x14ac:dyDescent="0.3">
      <c r="A31" s="25" t="s">
        <v>33</v>
      </c>
      <c r="B31" s="25"/>
      <c r="C31" s="26" t="s">
        <v>34</v>
      </c>
      <c r="D31" s="26">
        <v>1510</v>
      </c>
      <c r="E31" s="18">
        <v>45170</v>
      </c>
      <c r="F31" s="18">
        <v>45535</v>
      </c>
      <c r="G31" s="26" t="s">
        <v>20</v>
      </c>
      <c r="H31" s="28">
        <v>3.7499999999999999E-2</v>
      </c>
      <c r="I31" s="28">
        <v>3.15E-2</v>
      </c>
      <c r="J31" s="28">
        <v>1.9E-3</v>
      </c>
      <c r="K31" s="46">
        <f t="shared" si="0"/>
        <v>1.1280999999999999E-2</v>
      </c>
      <c r="L31" s="21">
        <f t="shared" si="1"/>
        <v>8.2181000000000004E-2</v>
      </c>
      <c r="M31" s="23">
        <v>2.2561000000000001E-2</v>
      </c>
      <c r="N31" s="4"/>
    </row>
    <row r="32" spans="1:16382" ht="15.6" x14ac:dyDescent="0.3">
      <c r="A32" s="25" t="s">
        <v>33</v>
      </c>
      <c r="B32" s="25"/>
      <c r="C32" s="26" t="s">
        <v>34</v>
      </c>
      <c r="D32" s="26">
        <v>1510</v>
      </c>
      <c r="E32" s="18">
        <v>45170</v>
      </c>
      <c r="F32" s="18">
        <v>45535</v>
      </c>
      <c r="G32" s="26" t="s">
        <v>21</v>
      </c>
      <c r="H32" s="28">
        <v>3.7499999999999999E-2</v>
      </c>
      <c r="I32" s="28">
        <v>0.04</v>
      </c>
      <c r="J32" s="28">
        <v>1.9E-3</v>
      </c>
      <c r="K32" s="46">
        <f t="shared" si="0"/>
        <v>1.1280999999999999E-2</v>
      </c>
      <c r="L32" s="21">
        <f t="shared" si="1"/>
        <v>9.0680999999999998E-2</v>
      </c>
      <c r="M32" s="23">
        <v>2.2561000000000001E-2</v>
      </c>
      <c r="N32" s="4"/>
    </row>
    <row r="33" spans="1:14" ht="15.6" x14ac:dyDescent="0.3">
      <c r="A33" s="25"/>
      <c r="B33" s="25"/>
      <c r="C33" s="26"/>
      <c r="D33" s="26"/>
      <c r="E33" s="18"/>
      <c r="F33" s="18"/>
      <c r="G33" s="26"/>
      <c r="H33" s="28"/>
      <c r="I33" s="28"/>
      <c r="J33" s="28"/>
      <c r="K33" s="46"/>
      <c r="L33" s="32"/>
      <c r="M33" s="35"/>
      <c r="N33" s="4"/>
    </row>
    <row r="34" spans="1:14" ht="15.6" x14ac:dyDescent="0.3">
      <c r="A34" s="25" t="s">
        <v>33</v>
      </c>
      <c r="B34" s="25" t="s">
        <v>35</v>
      </c>
      <c r="C34" s="26" t="s">
        <v>34</v>
      </c>
      <c r="D34" s="26">
        <v>1511</v>
      </c>
      <c r="E34" s="18">
        <v>45170</v>
      </c>
      <c r="F34" s="18">
        <v>45535</v>
      </c>
      <c r="G34" s="26" t="s">
        <v>19</v>
      </c>
      <c r="H34" s="28">
        <v>3.7499999999999999E-2</v>
      </c>
      <c r="I34" s="28">
        <v>3.15E-2</v>
      </c>
      <c r="J34" s="28">
        <v>2.3999999999999998E-3</v>
      </c>
      <c r="K34" s="46">
        <f t="shared" ref="K34" si="24">ROUND(M34/2,6)</f>
        <v>1.4393E-2</v>
      </c>
      <c r="L34" s="21">
        <f t="shared" ref="L34" si="25">SUM(H34:K34)</f>
        <v>8.5793000000000008E-2</v>
      </c>
      <c r="M34" s="23">
        <v>2.8785999999999999E-2</v>
      </c>
      <c r="N34" s="4"/>
    </row>
    <row r="35" spans="1:14" ht="15.6" x14ac:dyDescent="0.3">
      <c r="A35" s="25" t="s">
        <v>33</v>
      </c>
      <c r="B35" s="25" t="s">
        <v>35</v>
      </c>
      <c r="C35" s="26" t="s">
        <v>34</v>
      </c>
      <c r="D35" s="26">
        <v>1511</v>
      </c>
      <c r="E35" s="18">
        <v>45170</v>
      </c>
      <c r="F35" s="18">
        <v>45535</v>
      </c>
      <c r="G35" s="26" t="s">
        <v>20</v>
      </c>
      <c r="H35" s="28">
        <v>3.7499999999999999E-2</v>
      </c>
      <c r="I35" s="28">
        <v>3.15E-2</v>
      </c>
      <c r="J35" s="28">
        <v>1.9E-3</v>
      </c>
      <c r="K35" s="46">
        <f t="shared" si="0"/>
        <v>1.4393E-2</v>
      </c>
      <c r="L35" s="21">
        <f t="shared" si="1"/>
        <v>8.5293000000000008E-2</v>
      </c>
      <c r="M35" s="23">
        <v>2.8785999999999999E-2</v>
      </c>
      <c r="N35" s="4"/>
    </row>
    <row r="36" spans="1:14" ht="15.6" x14ac:dyDescent="0.3">
      <c r="A36" s="25" t="s">
        <v>33</v>
      </c>
      <c r="B36" s="25" t="s">
        <v>35</v>
      </c>
      <c r="C36" s="26" t="s">
        <v>34</v>
      </c>
      <c r="D36" s="26">
        <v>1511</v>
      </c>
      <c r="E36" s="18">
        <v>45170</v>
      </c>
      <c r="F36" s="18">
        <v>45535</v>
      </c>
      <c r="G36" s="26" t="s">
        <v>21</v>
      </c>
      <c r="H36" s="28">
        <v>3.7499999999999999E-2</v>
      </c>
      <c r="I36" s="28">
        <v>0.04</v>
      </c>
      <c r="J36" s="28">
        <v>1.9E-3</v>
      </c>
      <c r="K36" s="46">
        <f t="shared" si="0"/>
        <v>1.4393E-2</v>
      </c>
      <c r="L36" s="21">
        <f t="shared" si="1"/>
        <v>9.3793000000000001E-2</v>
      </c>
      <c r="M36" s="23">
        <v>2.8785999999999999E-2</v>
      </c>
      <c r="N36" s="4"/>
    </row>
    <row r="37" spans="1:14" ht="15.6" x14ac:dyDescent="0.3">
      <c r="A37" s="25" t="s">
        <v>33</v>
      </c>
      <c r="B37" s="25"/>
      <c r="C37" s="26">
        <v>10</v>
      </c>
      <c r="D37" s="26">
        <v>1520</v>
      </c>
      <c r="E37" s="18">
        <v>45170</v>
      </c>
      <c r="F37" s="18">
        <v>45535</v>
      </c>
      <c r="G37" s="26" t="s">
        <v>19</v>
      </c>
      <c r="H37" s="28">
        <v>3.7499999999999999E-2</v>
      </c>
      <c r="I37" s="28">
        <v>3.15E-2</v>
      </c>
      <c r="J37" s="28">
        <v>2.3999999999999998E-3</v>
      </c>
      <c r="K37" s="46">
        <f t="shared" ref="K37" si="26">ROUND(M37/2,6)</f>
        <v>7.4019999999999997E-3</v>
      </c>
      <c r="L37" s="21">
        <f t="shared" ref="L37" si="27">SUM(H37:K37)</f>
        <v>7.8802000000000011E-2</v>
      </c>
      <c r="M37" s="23">
        <v>1.4803999999999999E-2</v>
      </c>
      <c r="N37" s="4"/>
    </row>
    <row r="38" spans="1:14" ht="15.6" x14ac:dyDescent="0.3">
      <c r="A38" s="25" t="s">
        <v>33</v>
      </c>
      <c r="B38" s="25"/>
      <c r="C38" s="26">
        <v>10</v>
      </c>
      <c r="D38" s="26">
        <v>1520</v>
      </c>
      <c r="E38" s="18">
        <v>45170</v>
      </c>
      <c r="F38" s="18">
        <v>45535</v>
      </c>
      <c r="G38" s="26" t="s">
        <v>20</v>
      </c>
      <c r="H38" s="28">
        <v>3.7499999999999999E-2</v>
      </c>
      <c r="I38" s="28">
        <v>3.15E-2</v>
      </c>
      <c r="J38" s="28">
        <v>1.9E-3</v>
      </c>
      <c r="K38" s="46">
        <f t="shared" si="0"/>
        <v>7.4019999999999997E-3</v>
      </c>
      <c r="L38" s="21">
        <f t="shared" si="1"/>
        <v>7.830200000000001E-2</v>
      </c>
      <c r="M38" s="23">
        <v>1.4803999999999999E-2</v>
      </c>
      <c r="N38" s="4"/>
    </row>
    <row r="39" spans="1:14" ht="15.6" x14ac:dyDescent="0.3">
      <c r="A39" s="25" t="s">
        <v>33</v>
      </c>
      <c r="B39" s="25"/>
      <c r="C39" s="26">
        <v>10</v>
      </c>
      <c r="D39" s="26">
        <v>1520</v>
      </c>
      <c r="E39" s="18">
        <v>45170</v>
      </c>
      <c r="F39" s="18">
        <v>45535</v>
      </c>
      <c r="G39" s="26" t="s">
        <v>21</v>
      </c>
      <c r="H39" s="28">
        <v>3.7499999999999999E-2</v>
      </c>
      <c r="I39" s="28">
        <v>0.04</v>
      </c>
      <c r="J39" s="28">
        <v>1.9E-3</v>
      </c>
      <c r="K39" s="46">
        <f t="shared" si="0"/>
        <v>7.4019999999999997E-3</v>
      </c>
      <c r="L39" s="21">
        <f t="shared" si="1"/>
        <v>8.6802000000000004E-2</v>
      </c>
      <c r="M39" s="23">
        <v>1.4803999999999999E-2</v>
      </c>
      <c r="N39" s="4"/>
    </row>
    <row r="40" spans="1:14" ht="15.6" x14ac:dyDescent="0.3">
      <c r="A40" s="25" t="s">
        <v>33</v>
      </c>
      <c r="B40" s="25"/>
      <c r="C40" s="26">
        <v>16</v>
      </c>
      <c r="D40" s="26">
        <v>1530</v>
      </c>
      <c r="E40" s="18">
        <v>45170</v>
      </c>
      <c r="F40" s="18">
        <v>45535</v>
      </c>
      <c r="G40" s="26" t="s">
        <v>19</v>
      </c>
      <c r="H40" s="28">
        <v>3.7499999999999999E-2</v>
      </c>
      <c r="I40" s="28">
        <v>3.15E-2</v>
      </c>
      <c r="J40" s="28">
        <v>2.3999999999999998E-3</v>
      </c>
      <c r="K40" s="46">
        <f t="shared" ref="K40" si="28">ROUND(M40/2,6)</f>
        <v>9.5300000000000003E-3</v>
      </c>
      <c r="L40" s="21">
        <f t="shared" ref="L40" si="29">SUM(H40:K40)</f>
        <v>8.0930000000000002E-2</v>
      </c>
      <c r="M40" s="23">
        <v>1.9060000000000001E-2</v>
      </c>
      <c r="N40" s="4"/>
    </row>
    <row r="41" spans="1:14" ht="15.6" x14ac:dyDescent="0.3">
      <c r="A41" s="25" t="s">
        <v>33</v>
      </c>
      <c r="B41" s="25"/>
      <c r="C41" s="26">
        <v>16</v>
      </c>
      <c r="D41" s="26">
        <v>1530</v>
      </c>
      <c r="E41" s="18">
        <v>45170</v>
      </c>
      <c r="F41" s="18">
        <v>45535</v>
      </c>
      <c r="G41" s="26" t="s">
        <v>20</v>
      </c>
      <c r="H41" s="28">
        <v>3.7499999999999999E-2</v>
      </c>
      <c r="I41" s="28">
        <v>3.15E-2</v>
      </c>
      <c r="J41" s="28">
        <v>1.9E-3</v>
      </c>
      <c r="K41" s="46">
        <f t="shared" si="0"/>
        <v>9.5300000000000003E-3</v>
      </c>
      <c r="L41" s="21">
        <f t="shared" si="1"/>
        <v>8.0430000000000001E-2</v>
      </c>
      <c r="M41" s="23">
        <v>1.9060000000000001E-2</v>
      </c>
      <c r="N41" s="4"/>
    </row>
    <row r="42" spans="1:14" ht="15.6" x14ac:dyDescent="0.3">
      <c r="A42" s="25" t="s">
        <v>33</v>
      </c>
      <c r="B42" s="25"/>
      <c r="C42" s="26">
        <v>16</v>
      </c>
      <c r="D42" s="26">
        <v>1530</v>
      </c>
      <c r="E42" s="18">
        <v>45170</v>
      </c>
      <c r="F42" s="18">
        <v>45535</v>
      </c>
      <c r="G42" s="26" t="s">
        <v>21</v>
      </c>
      <c r="H42" s="28">
        <v>3.7499999999999999E-2</v>
      </c>
      <c r="I42" s="28">
        <v>0.04</v>
      </c>
      <c r="J42" s="28">
        <v>1.9E-3</v>
      </c>
      <c r="K42" s="46">
        <f t="shared" si="0"/>
        <v>9.5300000000000003E-3</v>
      </c>
      <c r="L42" s="21">
        <f t="shared" si="1"/>
        <v>8.8929999999999995E-2</v>
      </c>
      <c r="M42" s="23">
        <v>1.9060000000000001E-2</v>
      </c>
      <c r="N42" s="4"/>
    </row>
    <row r="43" spans="1:14" ht="15.6" x14ac:dyDescent="0.3">
      <c r="A43" s="25"/>
      <c r="B43" s="25"/>
      <c r="C43" s="26"/>
      <c r="D43" s="26"/>
      <c r="E43" s="18"/>
      <c r="F43" s="18"/>
      <c r="G43" s="26"/>
      <c r="H43" s="28"/>
      <c r="I43" s="28"/>
      <c r="J43" s="28"/>
      <c r="K43" s="46"/>
      <c r="L43" s="32"/>
      <c r="M43" s="35"/>
      <c r="N43" s="4"/>
    </row>
    <row r="44" spans="1:14" ht="15.6" x14ac:dyDescent="0.3">
      <c r="A44" s="25" t="s">
        <v>33</v>
      </c>
      <c r="B44" s="25" t="s">
        <v>36</v>
      </c>
      <c r="C44" s="26">
        <v>16</v>
      </c>
      <c r="D44" s="26">
        <v>1531</v>
      </c>
      <c r="E44" s="18">
        <v>45170</v>
      </c>
      <c r="F44" s="18">
        <v>45535</v>
      </c>
      <c r="G44" s="26" t="s">
        <v>19</v>
      </c>
      <c r="H44" s="28">
        <v>3.7499999999999999E-2</v>
      </c>
      <c r="I44" s="28">
        <v>3.15E-2</v>
      </c>
      <c r="J44" s="28">
        <v>2.3999999999999998E-3</v>
      </c>
      <c r="K44" s="46">
        <f t="shared" ref="K44" si="30">ROUND(M44/2,6)</f>
        <v>1.128E-2</v>
      </c>
      <c r="L44" s="21">
        <f t="shared" ref="L44" si="31">SUM(H44:K44)</f>
        <v>8.2680000000000003E-2</v>
      </c>
      <c r="M44" s="23">
        <v>2.256E-2</v>
      </c>
      <c r="N44" s="4"/>
    </row>
    <row r="45" spans="1:14" ht="15.6" x14ac:dyDescent="0.3">
      <c r="A45" s="25" t="s">
        <v>33</v>
      </c>
      <c r="B45" s="25" t="s">
        <v>36</v>
      </c>
      <c r="C45" s="26">
        <v>16</v>
      </c>
      <c r="D45" s="26">
        <v>1531</v>
      </c>
      <c r="E45" s="18">
        <v>45170</v>
      </c>
      <c r="F45" s="18">
        <v>45535</v>
      </c>
      <c r="G45" s="26" t="s">
        <v>20</v>
      </c>
      <c r="H45" s="28">
        <v>3.7499999999999999E-2</v>
      </c>
      <c r="I45" s="28">
        <v>3.15E-2</v>
      </c>
      <c r="J45" s="28">
        <v>1.9E-3</v>
      </c>
      <c r="K45" s="46">
        <f t="shared" si="0"/>
        <v>1.128E-2</v>
      </c>
      <c r="L45" s="21">
        <f t="shared" si="1"/>
        <v>8.2180000000000003E-2</v>
      </c>
      <c r="M45" s="23">
        <v>2.256E-2</v>
      </c>
      <c r="N45" s="4"/>
    </row>
    <row r="46" spans="1:14" ht="15.6" x14ac:dyDescent="0.3">
      <c r="A46" s="25" t="s">
        <v>33</v>
      </c>
      <c r="B46" s="25" t="s">
        <v>36</v>
      </c>
      <c r="C46" s="26">
        <v>16</v>
      </c>
      <c r="D46" s="26">
        <v>1531</v>
      </c>
      <c r="E46" s="18">
        <v>45170</v>
      </c>
      <c r="F46" s="18">
        <v>45535</v>
      </c>
      <c r="G46" s="26" t="s">
        <v>21</v>
      </c>
      <c r="H46" s="28">
        <v>3.7499999999999999E-2</v>
      </c>
      <c r="I46" s="28">
        <v>0.04</v>
      </c>
      <c r="J46" s="28">
        <v>1.9E-3</v>
      </c>
      <c r="K46" s="46">
        <f t="shared" si="0"/>
        <v>1.128E-2</v>
      </c>
      <c r="L46" s="21">
        <f t="shared" si="1"/>
        <v>9.0679999999999997E-2</v>
      </c>
      <c r="M46" s="23">
        <v>2.256E-2</v>
      </c>
      <c r="N46" s="4"/>
    </row>
    <row r="47" spans="1:14" ht="15.6" x14ac:dyDescent="0.3">
      <c r="A47" s="25"/>
      <c r="B47" s="25"/>
      <c r="C47" s="26"/>
      <c r="D47" s="26"/>
      <c r="E47" s="18"/>
      <c r="F47" s="18"/>
      <c r="G47" s="26"/>
      <c r="H47" s="28"/>
      <c r="I47" s="28"/>
      <c r="J47" s="28"/>
      <c r="K47" s="46"/>
      <c r="L47" s="32"/>
      <c r="M47" s="35"/>
      <c r="N47" s="4"/>
    </row>
    <row r="48" spans="1:14" ht="15.6" x14ac:dyDescent="0.3">
      <c r="A48" s="25" t="s">
        <v>37</v>
      </c>
      <c r="B48" s="25"/>
      <c r="C48" s="26" t="s">
        <v>30</v>
      </c>
      <c r="D48" s="26">
        <v>2110</v>
      </c>
      <c r="E48" s="18">
        <v>45170</v>
      </c>
      <c r="F48" s="18">
        <v>45535</v>
      </c>
      <c r="G48" s="26" t="s">
        <v>38</v>
      </c>
      <c r="H48" s="28">
        <v>3.7499999999999999E-2</v>
      </c>
      <c r="I48" s="28">
        <v>3.15E-2</v>
      </c>
      <c r="J48" s="28">
        <v>1.9E-3</v>
      </c>
      <c r="K48" s="46">
        <f t="shared" si="0"/>
        <v>9.8110000000000003E-3</v>
      </c>
      <c r="L48" s="21">
        <f t="shared" si="1"/>
        <v>8.0711000000000005E-2</v>
      </c>
      <c r="M48" s="23">
        <v>1.9621E-2</v>
      </c>
      <c r="N48" s="4"/>
    </row>
    <row r="49" spans="1:14" ht="15.6" x14ac:dyDescent="0.3">
      <c r="A49" s="25" t="s">
        <v>37</v>
      </c>
      <c r="B49" s="25"/>
      <c r="C49" s="26" t="s">
        <v>39</v>
      </c>
      <c r="D49" s="26">
        <v>2120</v>
      </c>
      <c r="E49" s="18">
        <v>45170</v>
      </c>
      <c r="F49" s="18">
        <v>45535</v>
      </c>
      <c r="G49" s="26" t="s">
        <v>38</v>
      </c>
      <c r="H49" s="28">
        <v>3.7499999999999999E-2</v>
      </c>
      <c r="I49" s="28">
        <v>3.15E-2</v>
      </c>
      <c r="J49" s="28">
        <v>1.9E-3</v>
      </c>
      <c r="K49" s="46">
        <f t="shared" si="0"/>
        <v>1.3410999999999999E-2</v>
      </c>
      <c r="L49" s="21">
        <f t="shared" si="1"/>
        <v>8.4310999999999997E-2</v>
      </c>
      <c r="M49" s="23">
        <v>2.6821999999999999E-2</v>
      </c>
      <c r="N49" s="4"/>
    </row>
    <row r="50" spans="1:14" ht="15.6" x14ac:dyDescent="0.3">
      <c r="A50" s="25"/>
      <c r="B50" s="25"/>
      <c r="C50" s="26"/>
      <c r="D50" s="26"/>
      <c r="E50" s="18"/>
      <c r="F50" s="18"/>
      <c r="G50" s="26"/>
      <c r="H50" s="28"/>
      <c r="I50" s="28"/>
      <c r="J50" s="28"/>
      <c r="K50" s="46"/>
      <c r="L50" s="32"/>
      <c r="M50" s="35"/>
      <c r="N50" s="4"/>
    </row>
    <row r="51" spans="1:14" ht="15.6" x14ac:dyDescent="0.3">
      <c r="A51" s="25" t="s">
        <v>40</v>
      </c>
      <c r="B51" s="25"/>
      <c r="C51" s="27" t="s">
        <v>17</v>
      </c>
      <c r="D51" s="26">
        <v>2510</v>
      </c>
      <c r="E51" s="18">
        <v>45170</v>
      </c>
      <c r="F51" s="18">
        <v>45535</v>
      </c>
      <c r="G51" s="26" t="s">
        <v>19</v>
      </c>
      <c r="H51" s="28">
        <v>3.7499999999999999E-2</v>
      </c>
      <c r="I51" s="28">
        <v>3.15E-2</v>
      </c>
      <c r="J51" s="28">
        <v>2.3999999999999998E-3</v>
      </c>
      <c r="K51" s="46">
        <f t="shared" ref="K51" si="32">ROUND(M51/2,6)</f>
        <v>1.6341999999999999E-2</v>
      </c>
      <c r="L51" s="21">
        <f t="shared" ref="L51" si="33">SUM(H51:K51)</f>
        <v>8.7742000000000001E-2</v>
      </c>
      <c r="M51" s="23">
        <v>3.2682999999999997E-2</v>
      </c>
      <c r="N51" s="4"/>
    </row>
    <row r="52" spans="1:14" ht="15.6" x14ac:dyDescent="0.3">
      <c r="A52" s="25" t="s">
        <v>40</v>
      </c>
      <c r="B52" s="25"/>
      <c r="C52" s="26" t="s">
        <v>17</v>
      </c>
      <c r="D52" s="26">
        <v>2510</v>
      </c>
      <c r="E52" s="18">
        <v>45170</v>
      </c>
      <c r="F52" s="18">
        <v>45535</v>
      </c>
      <c r="G52" s="26" t="s">
        <v>20</v>
      </c>
      <c r="H52" s="28">
        <v>3.7499999999999999E-2</v>
      </c>
      <c r="I52" s="28">
        <v>3.15E-2</v>
      </c>
      <c r="J52" s="28">
        <v>1.9E-3</v>
      </c>
      <c r="K52" s="46">
        <f t="shared" si="0"/>
        <v>1.6341999999999999E-2</v>
      </c>
      <c r="L52" s="21">
        <f t="shared" ref="L52:L109" si="34">SUM(H52:K52)</f>
        <v>8.7242E-2</v>
      </c>
      <c r="M52" s="23">
        <v>3.2682999999999997E-2</v>
      </c>
      <c r="N52" s="4"/>
    </row>
    <row r="53" spans="1:14" ht="15.6" x14ac:dyDescent="0.3">
      <c r="A53" s="25" t="s">
        <v>40</v>
      </c>
      <c r="B53" s="25"/>
      <c r="C53" s="26" t="s">
        <v>17</v>
      </c>
      <c r="D53" s="26">
        <v>2510</v>
      </c>
      <c r="E53" s="18">
        <v>45170</v>
      </c>
      <c r="F53" s="18">
        <v>45535</v>
      </c>
      <c r="G53" s="26" t="s">
        <v>21</v>
      </c>
      <c r="H53" s="28">
        <v>3.7499999999999999E-2</v>
      </c>
      <c r="I53" s="28">
        <v>0.04</v>
      </c>
      <c r="J53" s="28">
        <v>1.9E-3</v>
      </c>
      <c r="K53" s="46">
        <f t="shared" si="0"/>
        <v>1.6341999999999999E-2</v>
      </c>
      <c r="L53" s="21">
        <f t="shared" si="34"/>
        <v>9.5741999999999994E-2</v>
      </c>
      <c r="M53" s="23">
        <v>3.2682999999999997E-2</v>
      </c>
      <c r="N53" s="4"/>
    </row>
    <row r="54" spans="1:14" ht="15.6" x14ac:dyDescent="0.3">
      <c r="A54" s="25" t="s">
        <v>40</v>
      </c>
      <c r="B54" s="25"/>
      <c r="C54" s="27" t="s">
        <v>24</v>
      </c>
      <c r="D54" s="26">
        <v>2520</v>
      </c>
      <c r="E54" s="18">
        <v>45170</v>
      </c>
      <c r="F54" s="18">
        <v>45535</v>
      </c>
      <c r="G54" s="26" t="s">
        <v>19</v>
      </c>
      <c r="H54" s="28">
        <v>3.7499999999999999E-2</v>
      </c>
      <c r="I54" s="28">
        <v>3.15E-2</v>
      </c>
      <c r="J54" s="28">
        <v>2.3999999999999998E-3</v>
      </c>
      <c r="K54" s="46">
        <f t="shared" ref="K54" si="35">ROUND(M54/2,6)</f>
        <v>1.2595E-2</v>
      </c>
      <c r="L54" s="21">
        <f t="shared" ref="L54" si="36">SUM(H54:K54)</f>
        <v>8.3995E-2</v>
      </c>
      <c r="M54" s="23">
        <v>2.5190000000000001E-2</v>
      </c>
      <c r="N54" s="4"/>
    </row>
    <row r="55" spans="1:14" ht="15.6" x14ac:dyDescent="0.3">
      <c r="A55" s="25" t="s">
        <v>40</v>
      </c>
      <c r="B55" s="25"/>
      <c r="C55" s="26" t="s">
        <v>24</v>
      </c>
      <c r="D55" s="26">
        <v>2520</v>
      </c>
      <c r="E55" s="18">
        <v>45170</v>
      </c>
      <c r="F55" s="18">
        <v>45535</v>
      </c>
      <c r="G55" s="26" t="s">
        <v>20</v>
      </c>
      <c r="H55" s="28">
        <v>3.7499999999999999E-2</v>
      </c>
      <c r="I55" s="28">
        <v>3.15E-2</v>
      </c>
      <c r="J55" s="28">
        <v>1.9E-3</v>
      </c>
      <c r="K55" s="46">
        <f t="shared" si="0"/>
        <v>1.2595E-2</v>
      </c>
      <c r="L55" s="21">
        <f t="shared" si="34"/>
        <v>8.3495E-2</v>
      </c>
      <c r="M55" s="23">
        <v>2.5190000000000001E-2</v>
      </c>
      <c r="N55" s="4"/>
    </row>
    <row r="56" spans="1:14" ht="15.6" x14ac:dyDescent="0.3">
      <c r="A56" s="25" t="s">
        <v>40</v>
      </c>
      <c r="B56" s="25"/>
      <c r="C56" s="26" t="s">
        <v>24</v>
      </c>
      <c r="D56" s="26">
        <v>2520</v>
      </c>
      <c r="E56" s="18">
        <v>45170</v>
      </c>
      <c r="F56" s="18">
        <v>45535</v>
      </c>
      <c r="G56" s="26" t="s">
        <v>21</v>
      </c>
      <c r="H56" s="28">
        <v>3.7499999999999999E-2</v>
      </c>
      <c r="I56" s="28">
        <v>0.04</v>
      </c>
      <c r="J56" s="28">
        <v>1.9E-3</v>
      </c>
      <c r="K56" s="46">
        <f t="shared" si="0"/>
        <v>1.2595E-2</v>
      </c>
      <c r="L56" s="21">
        <f t="shared" si="34"/>
        <v>9.1994999999999993E-2</v>
      </c>
      <c r="M56" s="23">
        <v>2.5190000000000001E-2</v>
      </c>
      <c r="N56" s="4"/>
    </row>
    <row r="57" spans="1:14" x14ac:dyDescent="0.3">
      <c r="A57" s="25" t="s">
        <v>40</v>
      </c>
      <c r="B57" s="25" t="s">
        <v>41</v>
      </c>
      <c r="C57" s="27" t="s">
        <v>24</v>
      </c>
      <c r="D57" s="26">
        <v>2521</v>
      </c>
      <c r="E57" s="18">
        <v>45170</v>
      </c>
      <c r="F57" s="18">
        <v>45535</v>
      </c>
      <c r="G57" s="26" t="s">
        <v>19</v>
      </c>
      <c r="H57" s="28">
        <v>3.7499999999999999E-2</v>
      </c>
      <c r="I57" s="28">
        <v>3.15E-2</v>
      </c>
      <c r="J57" s="28">
        <v>2.3999999999999998E-3</v>
      </c>
      <c r="K57" s="46">
        <f t="shared" ref="K57" si="37">ROUND(M57/2,6)</f>
        <v>1.6420000000000001E-2</v>
      </c>
      <c r="L57" s="21">
        <f t="shared" ref="L57" si="38">SUM(H57:K57)</f>
        <v>8.7820000000000009E-2</v>
      </c>
      <c r="M57" s="23">
        <v>3.2840000000000001E-2</v>
      </c>
      <c r="N57" s="40"/>
    </row>
    <row r="58" spans="1:14" ht="15.6" x14ac:dyDescent="0.3">
      <c r="A58" s="25" t="s">
        <v>40</v>
      </c>
      <c r="B58" s="25" t="s">
        <v>41</v>
      </c>
      <c r="C58" s="26" t="s">
        <v>24</v>
      </c>
      <c r="D58" s="26">
        <v>2521</v>
      </c>
      <c r="E58" s="18">
        <v>45170</v>
      </c>
      <c r="F58" s="18">
        <v>45535</v>
      </c>
      <c r="G58" s="26" t="s">
        <v>20</v>
      </c>
      <c r="H58" s="28">
        <v>3.7499999999999999E-2</v>
      </c>
      <c r="I58" s="28">
        <v>3.15E-2</v>
      </c>
      <c r="J58" s="28">
        <v>1.9E-3</v>
      </c>
      <c r="K58" s="46">
        <f t="shared" si="0"/>
        <v>1.6420000000000001E-2</v>
      </c>
      <c r="L58" s="21">
        <f t="shared" si="34"/>
        <v>8.7320000000000009E-2</v>
      </c>
      <c r="M58" s="23">
        <v>3.2840000000000001E-2</v>
      </c>
      <c r="N58" s="4"/>
    </row>
    <row r="59" spans="1:14" ht="15.6" x14ac:dyDescent="0.3">
      <c r="A59" s="25" t="s">
        <v>40</v>
      </c>
      <c r="B59" s="25" t="s">
        <v>41</v>
      </c>
      <c r="C59" s="26" t="s">
        <v>24</v>
      </c>
      <c r="D59" s="26">
        <v>2521</v>
      </c>
      <c r="E59" s="18">
        <v>45170</v>
      </c>
      <c r="F59" s="18">
        <v>45535</v>
      </c>
      <c r="G59" s="26" t="s">
        <v>21</v>
      </c>
      <c r="H59" s="28">
        <v>3.7499999999999999E-2</v>
      </c>
      <c r="I59" s="28">
        <v>0.04</v>
      </c>
      <c r="J59" s="28">
        <v>1.9E-3</v>
      </c>
      <c r="K59" s="46">
        <f t="shared" si="0"/>
        <v>1.6420000000000001E-2</v>
      </c>
      <c r="L59" s="21">
        <f t="shared" si="34"/>
        <v>9.5820000000000002E-2</v>
      </c>
      <c r="M59" s="23">
        <v>3.2840000000000001E-2</v>
      </c>
      <c r="N59" s="4"/>
    </row>
    <row r="60" spans="1:14" ht="15.6" x14ac:dyDescent="0.3">
      <c r="A60" s="25" t="s">
        <v>40</v>
      </c>
      <c r="B60" s="25"/>
      <c r="C60" s="26">
        <v>16</v>
      </c>
      <c r="D60" s="26">
        <v>2530</v>
      </c>
      <c r="E60" s="18">
        <v>45170</v>
      </c>
      <c r="F60" s="18">
        <v>45535</v>
      </c>
      <c r="G60" s="26" t="s">
        <v>19</v>
      </c>
      <c r="H60" s="28">
        <v>3.7499999999999999E-2</v>
      </c>
      <c r="I60" s="28">
        <v>3.15E-2</v>
      </c>
      <c r="J60" s="28">
        <v>2.3999999999999998E-3</v>
      </c>
      <c r="K60" s="46">
        <f t="shared" ref="K60" si="39">ROUND(M60/2,6)</f>
        <v>1.4477E-2</v>
      </c>
      <c r="L60" s="21">
        <f t="shared" ref="L60" si="40">SUM(H60:K60)</f>
        <v>8.5877000000000009E-2</v>
      </c>
      <c r="M60" s="23">
        <v>2.8954000000000001E-2</v>
      </c>
      <c r="N60" s="4"/>
    </row>
    <row r="61" spans="1:14" ht="15.6" x14ac:dyDescent="0.3">
      <c r="A61" s="25" t="s">
        <v>40</v>
      </c>
      <c r="B61" s="25"/>
      <c r="C61" s="26">
        <v>16</v>
      </c>
      <c r="D61" s="26">
        <v>2530</v>
      </c>
      <c r="E61" s="18">
        <v>45170</v>
      </c>
      <c r="F61" s="18">
        <v>45535</v>
      </c>
      <c r="G61" s="26" t="s">
        <v>20</v>
      </c>
      <c r="H61" s="28">
        <v>3.7499999999999999E-2</v>
      </c>
      <c r="I61" s="28">
        <v>3.15E-2</v>
      </c>
      <c r="J61" s="28">
        <v>1.9E-3</v>
      </c>
      <c r="K61" s="46">
        <f t="shared" si="0"/>
        <v>1.4477E-2</v>
      </c>
      <c r="L61" s="21">
        <f t="shared" si="34"/>
        <v>8.5377000000000008E-2</v>
      </c>
      <c r="M61" s="23">
        <v>2.8954000000000001E-2</v>
      </c>
      <c r="N61" s="4"/>
    </row>
    <row r="62" spans="1:14" ht="15.6" x14ac:dyDescent="0.3">
      <c r="A62" s="25" t="s">
        <v>40</v>
      </c>
      <c r="B62" s="25"/>
      <c r="C62" s="26">
        <v>16</v>
      </c>
      <c r="D62" s="26">
        <v>2530</v>
      </c>
      <c r="E62" s="18">
        <v>45170</v>
      </c>
      <c r="F62" s="18">
        <v>45535</v>
      </c>
      <c r="G62" s="26" t="s">
        <v>21</v>
      </c>
      <c r="H62" s="28">
        <v>3.7499999999999999E-2</v>
      </c>
      <c r="I62" s="28">
        <v>0.04</v>
      </c>
      <c r="J62" s="28">
        <v>1.9E-3</v>
      </c>
      <c r="K62" s="46">
        <f t="shared" ref="K62:K74" si="41">ROUND(M62/2,6)</f>
        <v>1.4477E-2</v>
      </c>
      <c r="L62" s="21">
        <f t="shared" si="34"/>
        <v>9.3877000000000002E-2</v>
      </c>
      <c r="M62" s="23">
        <v>2.8954000000000001E-2</v>
      </c>
      <c r="N62" s="4"/>
    </row>
    <row r="63" spans="1:14" ht="15.6" x14ac:dyDescent="0.3">
      <c r="A63" s="25" t="s">
        <v>40</v>
      </c>
      <c r="B63" s="25" t="s">
        <v>42</v>
      </c>
      <c r="C63" s="26">
        <v>16</v>
      </c>
      <c r="D63" s="26">
        <v>2531</v>
      </c>
      <c r="E63" s="18">
        <v>45170</v>
      </c>
      <c r="F63" s="18">
        <v>45535</v>
      </c>
      <c r="G63" s="26" t="s">
        <v>19</v>
      </c>
      <c r="H63" s="28">
        <v>3.7499999999999999E-2</v>
      </c>
      <c r="I63" s="28">
        <v>3.15E-2</v>
      </c>
      <c r="J63" s="28">
        <v>2.3999999999999998E-3</v>
      </c>
      <c r="K63" s="46">
        <f t="shared" ref="K63" si="42">ROUND(M63/2,6)</f>
        <v>1.7255E-2</v>
      </c>
      <c r="L63" s="21">
        <f t="shared" ref="L63" si="43">SUM(H63:K63)</f>
        <v>8.8655000000000012E-2</v>
      </c>
      <c r="M63" s="23">
        <v>3.4508999999999998E-2</v>
      </c>
      <c r="N63" s="4"/>
    </row>
    <row r="64" spans="1:14" ht="15.6" x14ac:dyDescent="0.3">
      <c r="A64" s="25" t="s">
        <v>40</v>
      </c>
      <c r="B64" s="25" t="s">
        <v>42</v>
      </c>
      <c r="C64" s="26">
        <v>16</v>
      </c>
      <c r="D64" s="26">
        <v>2531</v>
      </c>
      <c r="E64" s="18">
        <v>45170</v>
      </c>
      <c r="F64" s="18">
        <v>45535</v>
      </c>
      <c r="G64" s="26" t="s">
        <v>20</v>
      </c>
      <c r="H64" s="28">
        <v>3.7499999999999999E-2</v>
      </c>
      <c r="I64" s="28">
        <v>3.15E-2</v>
      </c>
      <c r="J64" s="28">
        <v>1.9E-3</v>
      </c>
      <c r="K64" s="46">
        <f t="shared" si="41"/>
        <v>1.7255E-2</v>
      </c>
      <c r="L64" s="21">
        <f t="shared" si="34"/>
        <v>8.8155000000000011E-2</v>
      </c>
      <c r="M64" s="23">
        <v>3.4508999999999998E-2</v>
      </c>
      <c r="N64" s="4"/>
    </row>
    <row r="65" spans="1:14" ht="15.6" x14ac:dyDescent="0.3">
      <c r="A65" s="25" t="s">
        <v>40</v>
      </c>
      <c r="B65" s="25" t="s">
        <v>42</v>
      </c>
      <c r="C65" s="26">
        <v>16</v>
      </c>
      <c r="D65" s="26">
        <v>2531</v>
      </c>
      <c r="E65" s="18">
        <v>45170</v>
      </c>
      <c r="F65" s="18">
        <v>45535</v>
      </c>
      <c r="G65" s="26" t="s">
        <v>21</v>
      </c>
      <c r="H65" s="28">
        <v>3.7499999999999999E-2</v>
      </c>
      <c r="I65" s="28">
        <v>0.04</v>
      </c>
      <c r="J65" s="28">
        <v>1.9E-3</v>
      </c>
      <c r="K65" s="46">
        <f t="shared" si="41"/>
        <v>1.7255E-2</v>
      </c>
      <c r="L65" s="21">
        <f t="shared" si="34"/>
        <v>9.6654999999999991E-2</v>
      </c>
      <c r="M65" s="23">
        <v>3.4508999999999998E-2</v>
      </c>
      <c r="N65" s="4"/>
    </row>
    <row r="66" spans="1:14" ht="15.6" x14ac:dyDescent="0.3">
      <c r="A66" s="25" t="s">
        <v>40</v>
      </c>
      <c r="B66" s="25"/>
      <c r="C66" s="26">
        <v>19</v>
      </c>
      <c r="D66" s="26">
        <v>2540</v>
      </c>
      <c r="E66" s="18">
        <v>45170</v>
      </c>
      <c r="F66" s="18">
        <v>45535</v>
      </c>
      <c r="G66" s="26" t="s">
        <v>19</v>
      </c>
      <c r="H66" s="28">
        <v>3.7499999999999999E-2</v>
      </c>
      <c r="I66" s="28">
        <v>3.15E-2</v>
      </c>
      <c r="J66" s="28">
        <v>2.3999999999999998E-3</v>
      </c>
      <c r="K66" s="46">
        <f t="shared" ref="K66" si="44">ROUND(M66/2,6)</f>
        <v>1.1538E-2</v>
      </c>
      <c r="L66" s="21">
        <f t="shared" ref="L66" si="45">SUM(H66:K66)</f>
        <v>8.2938000000000012E-2</v>
      </c>
      <c r="M66" s="23">
        <v>2.3074999999999998E-2</v>
      </c>
      <c r="N66" s="4"/>
    </row>
    <row r="67" spans="1:14" ht="15.6" x14ac:dyDescent="0.3">
      <c r="A67" s="25" t="s">
        <v>40</v>
      </c>
      <c r="B67" s="25"/>
      <c r="C67" s="26">
        <v>19</v>
      </c>
      <c r="D67" s="26">
        <v>2540</v>
      </c>
      <c r="E67" s="18">
        <v>45170</v>
      </c>
      <c r="F67" s="18">
        <v>45535</v>
      </c>
      <c r="G67" s="26" t="s">
        <v>20</v>
      </c>
      <c r="H67" s="28">
        <v>3.7499999999999999E-2</v>
      </c>
      <c r="I67" s="28">
        <v>3.15E-2</v>
      </c>
      <c r="J67" s="28">
        <v>1.9E-3</v>
      </c>
      <c r="K67" s="46">
        <f t="shared" si="41"/>
        <v>1.1538E-2</v>
      </c>
      <c r="L67" s="21">
        <f t="shared" si="34"/>
        <v>8.2438000000000011E-2</v>
      </c>
      <c r="M67" s="23">
        <v>2.3074999999999998E-2</v>
      </c>
      <c r="N67" s="4"/>
    </row>
    <row r="68" spans="1:14" ht="15.6" x14ac:dyDescent="0.3">
      <c r="A68" s="25" t="s">
        <v>40</v>
      </c>
      <c r="B68" s="25"/>
      <c r="C68" s="26">
        <v>19</v>
      </c>
      <c r="D68" s="26">
        <v>2540</v>
      </c>
      <c r="E68" s="18">
        <v>45170</v>
      </c>
      <c r="F68" s="18">
        <v>45535</v>
      </c>
      <c r="G68" s="26" t="s">
        <v>21</v>
      </c>
      <c r="H68" s="28">
        <v>3.7499999999999999E-2</v>
      </c>
      <c r="I68" s="28">
        <v>0.04</v>
      </c>
      <c r="J68" s="28">
        <v>1.9E-3</v>
      </c>
      <c r="K68" s="46">
        <f t="shared" si="41"/>
        <v>1.1538E-2</v>
      </c>
      <c r="L68" s="21">
        <f t="shared" si="34"/>
        <v>9.0937999999999991E-2</v>
      </c>
      <c r="M68" s="23">
        <v>2.3074999999999998E-2</v>
      </c>
      <c r="N68" s="4"/>
    </row>
    <row r="69" spans="1:14" ht="15.6" x14ac:dyDescent="0.3">
      <c r="A69" s="25" t="s">
        <v>40</v>
      </c>
      <c r="B69" s="25" t="s">
        <v>43</v>
      </c>
      <c r="C69" s="26">
        <v>19</v>
      </c>
      <c r="D69" s="26">
        <v>2541</v>
      </c>
      <c r="E69" s="18">
        <v>45170</v>
      </c>
      <c r="F69" s="18">
        <v>45535</v>
      </c>
      <c r="G69" s="26" t="s">
        <v>19</v>
      </c>
      <c r="H69" s="28">
        <v>3.7499999999999999E-2</v>
      </c>
      <c r="I69" s="28">
        <v>3.15E-2</v>
      </c>
      <c r="J69" s="28">
        <v>2.3999999999999998E-3</v>
      </c>
      <c r="K69" s="46">
        <f t="shared" ref="K69" si="46">ROUND(M69/2,6)</f>
        <v>1.5363E-2</v>
      </c>
      <c r="L69" s="21">
        <f t="shared" ref="L69" si="47">SUM(H69:K69)</f>
        <v>8.6763000000000007E-2</v>
      </c>
      <c r="M69" s="23">
        <v>3.0724999999999999E-2</v>
      </c>
      <c r="N69" s="4"/>
    </row>
    <row r="70" spans="1:14" ht="15.6" x14ac:dyDescent="0.3">
      <c r="A70" s="25" t="s">
        <v>40</v>
      </c>
      <c r="B70" s="25" t="s">
        <v>43</v>
      </c>
      <c r="C70" s="26">
        <v>19</v>
      </c>
      <c r="D70" s="26">
        <v>2541</v>
      </c>
      <c r="E70" s="18">
        <v>45170</v>
      </c>
      <c r="F70" s="18">
        <v>45535</v>
      </c>
      <c r="G70" s="26" t="s">
        <v>20</v>
      </c>
      <c r="H70" s="28">
        <v>3.7499999999999999E-2</v>
      </c>
      <c r="I70" s="28">
        <v>3.15E-2</v>
      </c>
      <c r="J70" s="28">
        <v>1.9E-3</v>
      </c>
      <c r="K70" s="46">
        <f t="shared" si="41"/>
        <v>1.5363E-2</v>
      </c>
      <c r="L70" s="21">
        <f t="shared" si="34"/>
        <v>8.6263000000000006E-2</v>
      </c>
      <c r="M70" s="23">
        <v>3.0724999999999999E-2</v>
      </c>
      <c r="N70" s="4"/>
    </row>
    <row r="71" spans="1:14" ht="15.6" x14ac:dyDescent="0.3">
      <c r="A71" s="25" t="s">
        <v>40</v>
      </c>
      <c r="B71" s="25" t="s">
        <v>43</v>
      </c>
      <c r="C71" s="26">
        <v>19</v>
      </c>
      <c r="D71" s="26">
        <v>2541</v>
      </c>
      <c r="E71" s="18">
        <v>45170</v>
      </c>
      <c r="F71" s="18">
        <v>45535</v>
      </c>
      <c r="G71" s="26" t="s">
        <v>21</v>
      </c>
      <c r="H71" s="28">
        <v>3.7499999999999999E-2</v>
      </c>
      <c r="I71" s="28">
        <v>0.04</v>
      </c>
      <c r="J71" s="28">
        <v>1.9E-3</v>
      </c>
      <c r="K71" s="46">
        <f t="shared" si="41"/>
        <v>1.5363E-2</v>
      </c>
      <c r="L71" s="21">
        <f t="shared" si="34"/>
        <v>9.4763E-2</v>
      </c>
      <c r="M71" s="23">
        <v>3.0724999999999999E-2</v>
      </c>
      <c r="N71" s="4"/>
    </row>
    <row r="72" spans="1:14" ht="15.6" x14ac:dyDescent="0.3">
      <c r="A72" s="25" t="s">
        <v>40</v>
      </c>
      <c r="B72" s="25"/>
      <c r="C72" s="26">
        <v>28</v>
      </c>
      <c r="D72" s="26">
        <v>2550</v>
      </c>
      <c r="E72" s="18">
        <v>45170</v>
      </c>
      <c r="F72" s="18">
        <v>45535</v>
      </c>
      <c r="G72" s="26" t="s">
        <v>19</v>
      </c>
      <c r="H72" s="28">
        <v>3.7499999999999999E-2</v>
      </c>
      <c r="I72" s="28">
        <v>3.15E-2</v>
      </c>
      <c r="J72" s="28">
        <v>2.3999999999999998E-3</v>
      </c>
      <c r="K72" s="46">
        <f t="shared" ref="K72" si="48">ROUND(M72/2,6)</f>
        <v>1.4111E-2</v>
      </c>
      <c r="L72" s="21">
        <f t="shared" ref="L72" si="49">SUM(H72:K72)</f>
        <v>8.5511000000000004E-2</v>
      </c>
      <c r="M72" s="23">
        <v>2.8221E-2</v>
      </c>
      <c r="N72" s="4"/>
    </row>
    <row r="73" spans="1:14" ht="15.6" x14ac:dyDescent="0.3">
      <c r="A73" s="25" t="s">
        <v>40</v>
      </c>
      <c r="B73" s="25"/>
      <c r="C73" s="26">
        <v>28</v>
      </c>
      <c r="D73" s="26">
        <v>2550</v>
      </c>
      <c r="E73" s="18">
        <v>45170</v>
      </c>
      <c r="F73" s="18">
        <v>45535</v>
      </c>
      <c r="G73" s="26" t="s">
        <v>20</v>
      </c>
      <c r="H73" s="28">
        <v>3.7499999999999999E-2</v>
      </c>
      <c r="I73" s="28">
        <v>3.15E-2</v>
      </c>
      <c r="J73" s="28">
        <v>1.9E-3</v>
      </c>
      <c r="K73" s="46">
        <f t="shared" si="41"/>
        <v>1.4111E-2</v>
      </c>
      <c r="L73" s="21">
        <f t="shared" si="34"/>
        <v>8.5011000000000003E-2</v>
      </c>
      <c r="M73" s="23">
        <v>2.8221E-2</v>
      </c>
      <c r="N73" s="4"/>
    </row>
    <row r="74" spans="1:14" ht="15.6" x14ac:dyDescent="0.3">
      <c r="A74" s="25" t="s">
        <v>40</v>
      </c>
      <c r="B74" s="25"/>
      <c r="C74" s="26">
        <v>28</v>
      </c>
      <c r="D74" s="26">
        <v>2550</v>
      </c>
      <c r="E74" s="18">
        <v>45170</v>
      </c>
      <c r="F74" s="18">
        <v>45535</v>
      </c>
      <c r="G74" s="26" t="s">
        <v>21</v>
      </c>
      <c r="H74" s="28">
        <v>3.7499999999999999E-2</v>
      </c>
      <c r="I74" s="28">
        <v>0.04</v>
      </c>
      <c r="J74" s="28">
        <v>1.9E-3</v>
      </c>
      <c r="K74" s="46">
        <f t="shared" si="41"/>
        <v>1.4111E-2</v>
      </c>
      <c r="L74" s="21">
        <f t="shared" si="34"/>
        <v>9.3510999999999997E-2</v>
      </c>
      <c r="M74" s="23">
        <v>2.8221E-2</v>
      </c>
      <c r="N74" s="4"/>
    </row>
    <row r="75" spans="1:14" ht="15.6" x14ac:dyDescent="0.3">
      <c r="A75" s="25"/>
      <c r="B75" s="25"/>
      <c r="C75" s="26"/>
      <c r="D75" s="26"/>
      <c r="E75" s="18"/>
      <c r="F75" s="18"/>
      <c r="G75" s="26"/>
      <c r="H75" s="28"/>
      <c r="I75" s="28"/>
      <c r="J75" s="28"/>
      <c r="K75" s="46"/>
      <c r="L75" s="32"/>
      <c r="M75" s="35"/>
      <c r="N75" s="4"/>
    </row>
    <row r="76" spans="1:14" ht="15.6" x14ac:dyDescent="0.3">
      <c r="A76" s="25" t="s">
        <v>44</v>
      </c>
      <c r="B76" s="25"/>
      <c r="C76" s="27" t="s">
        <v>45</v>
      </c>
      <c r="D76" s="26">
        <v>3110</v>
      </c>
      <c r="E76" s="18">
        <v>45170</v>
      </c>
      <c r="F76" s="18">
        <v>45535</v>
      </c>
      <c r="G76" s="26" t="s">
        <v>19</v>
      </c>
      <c r="H76" s="28">
        <v>3.7499999999999999E-2</v>
      </c>
      <c r="I76" s="28">
        <v>3.15E-2</v>
      </c>
      <c r="J76" s="28">
        <v>2.3999999999999998E-3</v>
      </c>
      <c r="K76" s="46">
        <f>ROUND(M76/2,6)</f>
        <v>1.7006E-2</v>
      </c>
      <c r="L76" s="21">
        <f t="shared" ref="L76" si="50">SUM(H76:K76)</f>
        <v>8.8406000000000012E-2</v>
      </c>
      <c r="M76" s="23">
        <v>3.4011E-2</v>
      </c>
      <c r="N76" s="4"/>
    </row>
    <row r="77" spans="1:14" ht="15.6" x14ac:dyDescent="0.3">
      <c r="A77" s="25" t="s">
        <v>44</v>
      </c>
      <c r="B77" s="25"/>
      <c r="C77" s="27" t="s">
        <v>45</v>
      </c>
      <c r="D77" s="26">
        <v>3110</v>
      </c>
      <c r="E77" s="18">
        <v>45170</v>
      </c>
      <c r="F77" s="18">
        <v>45535</v>
      </c>
      <c r="G77" s="26" t="s">
        <v>20</v>
      </c>
      <c r="H77" s="28">
        <v>3.7499999999999999E-2</v>
      </c>
      <c r="I77" s="28">
        <v>3.15E-2</v>
      </c>
      <c r="J77" s="28">
        <v>1.9E-3</v>
      </c>
      <c r="K77" s="46">
        <f>ROUND(M77/2,6)</f>
        <v>1.7006E-2</v>
      </c>
      <c r="L77" s="21">
        <f t="shared" si="34"/>
        <v>8.7906000000000012E-2</v>
      </c>
      <c r="M77" s="23">
        <v>3.4011E-2</v>
      </c>
      <c r="N77" s="4"/>
    </row>
    <row r="78" spans="1:14" ht="15.6" x14ac:dyDescent="0.3">
      <c r="A78" s="25" t="s">
        <v>44</v>
      </c>
      <c r="B78" s="25"/>
      <c r="C78" s="27" t="s">
        <v>45</v>
      </c>
      <c r="D78" s="26">
        <v>3110</v>
      </c>
      <c r="E78" s="18">
        <v>45170</v>
      </c>
      <c r="F78" s="18">
        <v>45535</v>
      </c>
      <c r="G78" s="26" t="s">
        <v>21</v>
      </c>
      <c r="H78" s="28">
        <v>3.7499999999999999E-2</v>
      </c>
      <c r="I78" s="28">
        <v>0.04</v>
      </c>
      <c r="J78" s="28">
        <v>1.9E-3</v>
      </c>
      <c r="K78" s="46">
        <f>ROUND(M78/2,6)</f>
        <v>1.7006E-2</v>
      </c>
      <c r="L78" s="21">
        <f t="shared" si="34"/>
        <v>9.6405999999999992E-2</v>
      </c>
      <c r="M78" s="23">
        <v>3.4011E-2</v>
      </c>
      <c r="N78" s="4"/>
    </row>
    <row r="79" spans="1:14" ht="15.6" x14ac:dyDescent="0.3">
      <c r="A79" s="25"/>
      <c r="B79" s="25"/>
      <c r="C79" s="26"/>
      <c r="D79" s="26"/>
      <c r="E79" s="18"/>
      <c r="F79" s="18"/>
      <c r="G79" s="26"/>
      <c r="H79" s="28"/>
      <c r="I79" s="28"/>
      <c r="J79" s="28"/>
      <c r="K79" s="46"/>
      <c r="L79" s="32"/>
      <c r="M79" s="35"/>
      <c r="N79" s="4"/>
    </row>
    <row r="80" spans="1:14" ht="15.6" x14ac:dyDescent="0.3">
      <c r="A80" s="25" t="s">
        <v>46</v>
      </c>
      <c r="B80" s="25"/>
      <c r="C80" s="26">
        <v>33</v>
      </c>
      <c r="D80" s="26">
        <v>3710</v>
      </c>
      <c r="E80" s="18">
        <v>45170</v>
      </c>
      <c r="F80" s="18">
        <v>45535</v>
      </c>
      <c r="G80" s="26" t="s">
        <v>38</v>
      </c>
      <c r="H80" s="28">
        <v>3.7499999999999999E-2</v>
      </c>
      <c r="I80" s="28">
        <v>3.15E-2</v>
      </c>
      <c r="J80" s="28">
        <v>1.9E-3</v>
      </c>
      <c r="K80" s="46">
        <f>ROUND(M80/2,6)</f>
        <v>1.0500000000000001E-2</v>
      </c>
      <c r="L80" s="21">
        <f t="shared" si="34"/>
        <v>8.14E-2</v>
      </c>
      <c r="M80" s="23">
        <v>2.0999E-2</v>
      </c>
      <c r="N80" s="4"/>
    </row>
    <row r="81" spans="1:14" ht="15.6" x14ac:dyDescent="0.3">
      <c r="A81" s="25"/>
      <c r="B81" s="25"/>
      <c r="C81" s="26"/>
      <c r="D81" s="26"/>
      <c r="E81" s="18"/>
      <c r="F81" s="18"/>
      <c r="G81" s="26"/>
      <c r="H81" s="28"/>
      <c r="I81" s="28"/>
      <c r="J81" s="28"/>
      <c r="K81" s="46"/>
      <c r="L81" s="32"/>
      <c r="M81" s="35"/>
      <c r="N81" s="4"/>
    </row>
    <row r="82" spans="1:14" ht="15.6" x14ac:dyDescent="0.3">
      <c r="A82" s="25" t="s">
        <v>47</v>
      </c>
      <c r="B82" s="25"/>
      <c r="C82" s="26">
        <v>21</v>
      </c>
      <c r="D82" s="26">
        <v>3910</v>
      </c>
      <c r="E82" s="18">
        <v>45170</v>
      </c>
      <c r="F82" s="18">
        <v>45535</v>
      </c>
      <c r="G82" s="26" t="s">
        <v>19</v>
      </c>
      <c r="H82" s="28">
        <v>3.7499999999999999E-2</v>
      </c>
      <c r="I82" s="28">
        <v>3.15E-2</v>
      </c>
      <c r="J82" s="28">
        <v>2.3999999999999998E-3</v>
      </c>
      <c r="K82" s="46">
        <f t="shared" ref="K82" si="51">ROUND(M82/2,6)</f>
        <v>1.1793E-2</v>
      </c>
      <c r="L82" s="36">
        <f t="shared" ref="L82" si="52">SUM(H82:K82)</f>
        <v>8.3193000000000003E-2</v>
      </c>
      <c r="M82" s="23">
        <v>2.3585999999999999E-2</v>
      </c>
      <c r="N82" s="4"/>
    </row>
    <row r="83" spans="1:14" ht="15.6" x14ac:dyDescent="0.3">
      <c r="A83" s="25" t="s">
        <v>47</v>
      </c>
      <c r="B83" s="25"/>
      <c r="C83" s="26">
        <v>21</v>
      </c>
      <c r="D83" s="26">
        <v>3910</v>
      </c>
      <c r="E83" s="18">
        <v>45170</v>
      </c>
      <c r="F83" s="18">
        <v>45535</v>
      </c>
      <c r="G83" s="26" t="s">
        <v>20</v>
      </c>
      <c r="H83" s="28">
        <v>3.7499999999999999E-2</v>
      </c>
      <c r="I83" s="28">
        <v>3.15E-2</v>
      </c>
      <c r="J83" s="28">
        <v>1.9E-3</v>
      </c>
      <c r="K83" s="46">
        <f t="shared" ref="K83:K87" si="53">ROUND(M83/2,6)</f>
        <v>1.1793E-2</v>
      </c>
      <c r="L83" s="21">
        <f t="shared" si="34"/>
        <v>8.2693000000000003E-2</v>
      </c>
      <c r="M83" s="23">
        <v>2.3585999999999999E-2</v>
      </c>
      <c r="N83" s="4"/>
    </row>
    <row r="84" spans="1:14" ht="15.6" x14ac:dyDescent="0.3">
      <c r="A84" s="25" t="s">
        <v>47</v>
      </c>
      <c r="B84" s="25"/>
      <c r="C84" s="26">
        <v>21</v>
      </c>
      <c r="D84" s="26">
        <v>3910</v>
      </c>
      <c r="E84" s="18">
        <v>45170</v>
      </c>
      <c r="F84" s="18">
        <v>45535</v>
      </c>
      <c r="G84" s="26" t="s">
        <v>21</v>
      </c>
      <c r="H84" s="28">
        <v>3.7499999999999999E-2</v>
      </c>
      <c r="I84" s="28">
        <v>0.04</v>
      </c>
      <c r="J84" s="28">
        <v>1.9E-3</v>
      </c>
      <c r="K84" s="46">
        <f t="shared" si="53"/>
        <v>1.1793E-2</v>
      </c>
      <c r="L84" s="21">
        <f t="shared" si="34"/>
        <v>9.1192999999999996E-2</v>
      </c>
      <c r="M84" s="23">
        <v>2.3585999999999999E-2</v>
      </c>
      <c r="N84" s="4"/>
    </row>
    <row r="85" spans="1:14" ht="15.6" x14ac:dyDescent="0.3">
      <c r="A85" s="25" t="s">
        <v>47</v>
      </c>
      <c r="B85" s="25"/>
      <c r="C85" s="26">
        <v>53</v>
      </c>
      <c r="D85" s="26">
        <v>3920</v>
      </c>
      <c r="E85" s="18">
        <v>45170</v>
      </c>
      <c r="F85" s="18">
        <v>45535</v>
      </c>
      <c r="G85" s="26" t="s">
        <v>19</v>
      </c>
      <c r="H85" s="28">
        <v>3.7499999999999999E-2</v>
      </c>
      <c r="I85" s="28">
        <v>3.15E-2</v>
      </c>
      <c r="J85" s="28">
        <v>2.3999999999999998E-3</v>
      </c>
      <c r="K85" s="46">
        <f t="shared" ref="K85" si="54">ROUND(M85/2,6)</f>
        <v>1.0793000000000001E-2</v>
      </c>
      <c r="L85" s="21">
        <f t="shared" ref="L85" si="55">SUM(H85:K85)</f>
        <v>8.2193000000000002E-2</v>
      </c>
      <c r="M85" s="23">
        <v>2.1586000000000001E-2</v>
      </c>
      <c r="N85" s="4"/>
    </row>
    <row r="86" spans="1:14" ht="15.6" x14ac:dyDescent="0.3">
      <c r="A86" s="25" t="s">
        <v>47</v>
      </c>
      <c r="B86" s="25"/>
      <c r="C86" s="26">
        <v>53</v>
      </c>
      <c r="D86" s="26">
        <v>3920</v>
      </c>
      <c r="E86" s="18">
        <v>45170</v>
      </c>
      <c r="F86" s="18">
        <v>45535</v>
      </c>
      <c r="G86" s="26" t="s">
        <v>20</v>
      </c>
      <c r="H86" s="28">
        <v>3.7499999999999999E-2</v>
      </c>
      <c r="I86" s="28">
        <v>3.15E-2</v>
      </c>
      <c r="J86" s="28">
        <v>1.9E-3</v>
      </c>
      <c r="K86" s="46">
        <f t="shared" si="53"/>
        <v>1.0793000000000001E-2</v>
      </c>
      <c r="L86" s="21">
        <f t="shared" si="34"/>
        <v>8.1693000000000002E-2</v>
      </c>
      <c r="M86" s="23">
        <v>2.1586000000000001E-2</v>
      </c>
      <c r="N86" s="4"/>
    </row>
    <row r="87" spans="1:14" ht="15.6" x14ac:dyDescent="0.3">
      <c r="A87" s="25" t="s">
        <v>47</v>
      </c>
      <c r="B87" s="25"/>
      <c r="C87" s="26">
        <v>53</v>
      </c>
      <c r="D87" s="26">
        <v>3920</v>
      </c>
      <c r="E87" s="18">
        <v>45170</v>
      </c>
      <c r="F87" s="18">
        <v>45535</v>
      </c>
      <c r="G87" s="26" t="s">
        <v>21</v>
      </c>
      <c r="H87" s="28">
        <v>3.7499999999999999E-2</v>
      </c>
      <c r="I87" s="28">
        <v>0.04</v>
      </c>
      <c r="J87" s="28">
        <v>1.9E-3</v>
      </c>
      <c r="K87" s="46">
        <f t="shared" si="53"/>
        <v>1.0793000000000001E-2</v>
      </c>
      <c r="L87" s="21">
        <f t="shared" si="34"/>
        <v>9.0192999999999995E-2</v>
      </c>
      <c r="M87" s="23">
        <v>2.1586000000000001E-2</v>
      </c>
      <c r="N87" s="4"/>
    </row>
    <row r="88" spans="1:14" ht="15.6" x14ac:dyDescent="0.3">
      <c r="A88" s="25"/>
      <c r="B88" s="25"/>
      <c r="C88" s="26"/>
      <c r="D88" s="26"/>
      <c r="E88" s="18"/>
      <c r="F88" s="18"/>
      <c r="G88" s="26"/>
      <c r="H88" s="28"/>
      <c r="I88" s="28"/>
      <c r="J88" s="28"/>
      <c r="K88" s="46"/>
      <c r="L88" s="32"/>
      <c r="M88" s="35"/>
      <c r="N88" s="4"/>
    </row>
    <row r="89" spans="1:14" ht="15.6" x14ac:dyDescent="0.3">
      <c r="A89" s="25" t="s">
        <v>48</v>
      </c>
      <c r="B89" s="25"/>
      <c r="C89" s="26" t="s">
        <v>49</v>
      </c>
      <c r="D89" s="26">
        <v>4110</v>
      </c>
      <c r="E89" s="18">
        <v>45170</v>
      </c>
      <c r="F89" s="18">
        <v>45535</v>
      </c>
      <c r="G89" s="26" t="s">
        <v>19</v>
      </c>
      <c r="H89" s="28">
        <v>3.7499999999999999E-2</v>
      </c>
      <c r="I89" s="28">
        <v>3.15E-2</v>
      </c>
      <c r="J89" s="28">
        <v>2.3999999999999998E-3</v>
      </c>
      <c r="K89" s="46">
        <f t="shared" ref="K89" si="56">ROUND(M89/2,6)</f>
        <v>7.8549999999999991E-3</v>
      </c>
      <c r="L89" s="21">
        <f t="shared" ref="L89" si="57">SUM(H89:K89)</f>
        <v>7.9255000000000006E-2</v>
      </c>
      <c r="M89" s="23">
        <v>1.5709999999999998E-2</v>
      </c>
      <c r="N89" s="4"/>
    </row>
    <row r="90" spans="1:14" ht="15.6" x14ac:dyDescent="0.3">
      <c r="A90" s="25" t="s">
        <v>48</v>
      </c>
      <c r="B90" s="25"/>
      <c r="C90" s="26" t="s">
        <v>49</v>
      </c>
      <c r="D90" s="26">
        <v>4110</v>
      </c>
      <c r="E90" s="18">
        <v>45170</v>
      </c>
      <c r="F90" s="18">
        <v>45535</v>
      </c>
      <c r="G90" s="26" t="s">
        <v>20</v>
      </c>
      <c r="H90" s="28">
        <v>3.7499999999999999E-2</v>
      </c>
      <c r="I90" s="28">
        <v>3.15E-2</v>
      </c>
      <c r="J90" s="28">
        <v>1.9E-3</v>
      </c>
      <c r="K90" s="46">
        <f t="shared" ref="K90" si="58">ROUND(M90/2,6)</f>
        <v>7.8549999999999991E-3</v>
      </c>
      <c r="L90" s="21">
        <f t="shared" ref="L90" si="59">SUM(H90:K90)</f>
        <v>7.8755000000000006E-2</v>
      </c>
      <c r="M90" s="23">
        <v>1.5709999999999998E-2</v>
      </c>
      <c r="N90" s="4"/>
    </row>
    <row r="91" spans="1:14" ht="15.6" x14ac:dyDescent="0.3">
      <c r="A91" s="25" t="s">
        <v>48</v>
      </c>
      <c r="B91" s="25"/>
      <c r="C91" s="26" t="s">
        <v>49</v>
      </c>
      <c r="D91" s="26">
        <v>4110</v>
      </c>
      <c r="E91" s="18">
        <v>45170</v>
      </c>
      <c r="F91" s="18">
        <v>45535</v>
      </c>
      <c r="G91" s="26" t="s">
        <v>21</v>
      </c>
      <c r="H91" s="28">
        <v>3.7499999999999999E-2</v>
      </c>
      <c r="I91" s="28">
        <v>0.04</v>
      </c>
      <c r="J91" s="28">
        <v>1.9E-3</v>
      </c>
      <c r="K91" s="46">
        <f t="shared" ref="K91" si="60">ROUND(M91/2,6)</f>
        <v>7.8549999999999991E-3</v>
      </c>
      <c r="L91" s="21">
        <f t="shared" ref="L91" si="61">SUM(H91:K91)</f>
        <v>8.7254999999999999E-2</v>
      </c>
      <c r="M91" s="23">
        <v>1.5709999999999998E-2</v>
      </c>
      <c r="N91" s="4"/>
    </row>
    <row r="92" spans="1:14" ht="15.6" x14ac:dyDescent="0.3">
      <c r="A92" s="25" t="s">
        <v>48</v>
      </c>
      <c r="B92" s="25"/>
      <c r="C92" s="26">
        <v>39</v>
      </c>
      <c r="D92" s="26">
        <v>4120</v>
      </c>
      <c r="E92" s="18">
        <v>45170</v>
      </c>
      <c r="F92" s="18">
        <v>45535</v>
      </c>
      <c r="G92" s="26" t="s">
        <v>19</v>
      </c>
      <c r="H92" s="28">
        <v>3.7499999999999999E-2</v>
      </c>
      <c r="I92" s="28">
        <v>3.15E-2</v>
      </c>
      <c r="J92" s="28">
        <v>2.3999999999999998E-3</v>
      </c>
      <c r="K92" s="46">
        <f t="shared" ref="K92" si="62">ROUND(M92/2,6)</f>
        <v>1.0595E-2</v>
      </c>
      <c r="L92" s="21">
        <f t="shared" ref="L92" si="63">SUM(H92:K92)</f>
        <v>8.1995000000000012E-2</v>
      </c>
      <c r="M92" s="23">
        <v>2.1189E-2</v>
      </c>
      <c r="N92" s="4"/>
    </row>
    <row r="93" spans="1:14" ht="15.6" x14ac:dyDescent="0.3">
      <c r="A93" s="25" t="s">
        <v>48</v>
      </c>
      <c r="B93" s="25"/>
      <c r="C93" s="26">
        <v>39</v>
      </c>
      <c r="D93" s="26">
        <v>4120</v>
      </c>
      <c r="E93" s="18">
        <v>45170</v>
      </c>
      <c r="F93" s="18">
        <v>45535</v>
      </c>
      <c r="G93" s="26" t="s">
        <v>20</v>
      </c>
      <c r="H93" s="28">
        <v>3.7499999999999999E-2</v>
      </c>
      <c r="I93" s="28">
        <v>3.15E-2</v>
      </c>
      <c r="J93" s="28">
        <v>1.9E-3</v>
      </c>
      <c r="K93" s="46">
        <f t="shared" ref="K93:K97" si="64">ROUND(M93/2,6)</f>
        <v>1.0595E-2</v>
      </c>
      <c r="L93" s="21">
        <f t="shared" si="34"/>
        <v>8.1495000000000012E-2</v>
      </c>
      <c r="M93" s="23">
        <v>2.1189E-2</v>
      </c>
      <c r="N93" s="4"/>
    </row>
    <row r="94" spans="1:14" ht="15.6" x14ac:dyDescent="0.3">
      <c r="A94" s="25" t="s">
        <v>48</v>
      </c>
      <c r="B94" s="25"/>
      <c r="C94" s="26">
        <v>39</v>
      </c>
      <c r="D94" s="26">
        <v>4120</v>
      </c>
      <c r="E94" s="18">
        <v>45170</v>
      </c>
      <c r="F94" s="18">
        <v>45535</v>
      </c>
      <c r="G94" s="26" t="s">
        <v>21</v>
      </c>
      <c r="H94" s="28">
        <v>3.7499999999999999E-2</v>
      </c>
      <c r="I94" s="28">
        <v>0.04</v>
      </c>
      <c r="J94" s="28">
        <v>1.9E-3</v>
      </c>
      <c r="K94" s="46">
        <f t="shared" si="64"/>
        <v>1.0595E-2</v>
      </c>
      <c r="L94" s="21">
        <f t="shared" si="34"/>
        <v>8.9994999999999992E-2</v>
      </c>
      <c r="M94" s="23">
        <v>2.1189E-2</v>
      </c>
      <c r="N94" s="4"/>
    </row>
    <row r="95" spans="1:14" ht="15.6" x14ac:dyDescent="0.3">
      <c r="A95" s="25" t="s">
        <v>48</v>
      </c>
      <c r="B95" s="25"/>
      <c r="C95" s="26" t="s">
        <v>39</v>
      </c>
      <c r="D95" s="26">
        <v>4130</v>
      </c>
      <c r="E95" s="18">
        <v>45170</v>
      </c>
      <c r="F95" s="18">
        <v>45535</v>
      </c>
      <c r="G95" s="26" t="s">
        <v>19</v>
      </c>
      <c r="H95" s="28">
        <v>3.7499999999999999E-2</v>
      </c>
      <c r="I95" s="28">
        <v>3.15E-2</v>
      </c>
      <c r="J95" s="28">
        <v>2.3999999999999998E-3</v>
      </c>
      <c r="K95" s="46">
        <f t="shared" ref="K95" si="65">ROUND(M95/2,6)</f>
        <v>7.8549999999999991E-3</v>
      </c>
      <c r="L95" s="21">
        <f t="shared" ref="L95" si="66">SUM(H95:K95)</f>
        <v>7.9255000000000006E-2</v>
      </c>
      <c r="M95" s="23">
        <v>1.5709999999999998E-2</v>
      </c>
      <c r="N95" s="4"/>
    </row>
    <row r="96" spans="1:14" ht="15.6" x14ac:dyDescent="0.3">
      <c r="A96" s="25" t="s">
        <v>48</v>
      </c>
      <c r="B96" s="25"/>
      <c r="C96" s="26" t="s">
        <v>39</v>
      </c>
      <c r="D96" s="26">
        <v>4130</v>
      </c>
      <c r="E96" s="18">
        <v>45170</v>
      </c>
      <c r="F96" s="18">
        <v>45535</v>
      </c>
      <c r="G96" s="26" t="s">
        <v>20</v>
      </c>
      <c r="H96" s="28">
        <v>3.7499999999999999E-2</v>
      </c>
      <c r="I96" s="28">
        <v>3.15E-2</v>
      </c>
      <c r="J96" s="28">
        <v>1.9E-3</v>
      </c>
      <c r="K96" s="46">
        <f t="shared" si="64"/>
        <v>7.8549999999999991E-3</v>
      </c>
      <c r="L96" s="21">
        <f t="shared" si="34"/>
        <v>7.8755000000000006E-2</v>
      </c>
      <c r="M96" s="23">
        <v>1.5709999999999998E-2</v>
      </c>
      <c r="N96" s="4"/>
    </row>
    <row r="97" spans="1:14" ht="15.6" x14ac:dyDescent="0.3">
      <c r="A97" s="25" t="s">
        <v>48</v>
      </c>
      <c r="B97" s="25"/>
      <c r="C97" s="26" t="s">
        <v>39</v>
      </c>
      <c r="D97" s="26">
        <v>4130</v>
      </c>
      <c r="E97" s="18">
        <v>45170</v>
      </c>
      <c r="F97" s="18">
        <v>45535</v>
      </c>
      <c r="G97" s="26" t="s">
        <v>21</v>
      </c>
      <c r="H97" s="28">
        <v>3.7499999999999999E-2</v>
      </c>
      <c r="I97" s="28">
        <v>0.04</v>
      </c>
      <c r="J97" s="28">
        <v>1.9E-3</v>
      </c>
      <c r="K97" s="46">
        <f t="shared" si="64"/>
        <v>7.8549999999999991E-3</v>
      </c>
      <c r="L97" s="21">
        <f t="shared" si="34"/>
        <v>8.7254999999999999E-2</v>
      </c>
      <c r="M97" s="23">
        <v>1.5709999999999998E-2</v>
      </c>
      <c r="N97" s="4"/>
    </row>
    <row r="98" spans="1:14" ht="15.6" x14ac:dyDescent="0.3">
      <c r="A98" s="25"/>
      <c r="B98" s="25"/>
      <c r="C98" s="26"/>
      <c r="D98" s="26"/>
      <c r="E98" s="18"/>
      <c r="F98" s="18"/>
      <c r="G98" s="26"/>
      <c r="H98" s="28"/>
      <c r="I98" s="28"/>
      <c r="J98" s="28"/>
      <c r="K98" s="46"/>
      <c r="L98" s="32"/>
      <c r="M98" s="35"/>
      <c r="N98" s="4"/>
    </row>
    <row r="99" spans="1:14" ht="15.6" x14ac:dyDescent="0.3">
      <c r="A99" s="25" t="s">
        <v>50</v>
      </c>
      <c r="B99" s="25"/>
      <c r="C99" s="26">
        <v>20</v>
      </c>
      <c r="D99" s="26">
        <v>4310</v>
      </c>
      <c r="E99" s="18">
        <v>45170</v>
      </c>
      <c r="F99" s="18">
        <v>45535</v>
      </c>
      <c r="G99" s="26" t="s">
        <v>19</v>
      </c>
      <c r="H99" s="28">
        <v>3.7499999999999999E-2</v>
      </c>
      <c r="I99" s="28">
        <v>3.15E-2</v>
      </c>
      <c r="J99" s="28">
        <v>2.3999999999999998E-3</v>
      </c>
      <c r="K99" s="46">
        <f>ROUND(M99/2,6)</f>
        <v>1.3438E-2</v>
      </c>
      <c r="L99" s="21">
        <f t="shared" ref="L99" si="67">SUM(H99:K99)</f>
        <v>8.4838000000000011E-2</v>
      </c>
      <c r="M99" s="23">
        <v>2.6876000000000001E-2</v>
      </c>
      <c r="N99" s="4"/>
    </row>
    <row r="100" spans="1:14" ht="15.6" x14ac:dyDescent="0.3">
      <c r="A100" s="25" t="s">
        <v>50</v>
      </c>
      <c r="B100" s="25"/>
      <c r="C100" s="26">
        <v>20</v>
      </c>
      <c r="D100" s="26">
        <v>4310</v>
      </c>
      <c r="E100" s="18">
        <v>45170</v>
      </c>
      <c r="F100" s="18">
        <v>45535</v>
      </c>
      <c r="G100" s="26" t="s">
        <v>20</v>
      </c>
      <c r="H100" s="28">
        <v>3.7499999999999999E-2</v>
      </c>
      <c r="I100" s="28">
        <v>3.15E-2</v>
      </c>
      <c r="J100" s="28">
        <v>1.9E-3</v>
      </c>
      <c r="K100" s="46">
        <f>ROUND(M100/2,6)</f>
        <v>1.3438E-2</v>
      </c>
      <c r="L100" s="21">
        <f t="shared" si="34"/>
        <v>8.433800000000001E-2</v>
      </c>
      <c r="M100" s="23">
        <v>2.6876000000000001E-2</v>
      </c>
      <c r="N100" s="4"/>
    </row>
    <row r="101" spans="1:14" ht="15.6" x14ac:dyDescent="0.3">
      <c r="A101" s="25" t="s">
        <v>50</v>
      </c>
      <c r="B101" s="25"/>
      <c r="C101" s="26">
        <v>20</v>
      </c>
      <c r="D101" s="26">
        <v>4310</v>
      </c>
      <c r="E101" s="18">
        <v>45170</v>
      </c>
      <c r="F101" s="18">
        <v>45535</v>
      </c>
      <c r="G101" s="26" t="s">
        <v>21</v>
      </c>
      <c r="H101" s="28">
        <v>3.7499999999999999E-2</v>
      </c>
      <c r="I101" s="28">
        <v>0.04</v>
      </c>
      <c r="J101" s="28">
        <v>1.9E-3</v>
      </c>
      <c r="K101" s="46">
        <f>ROUND(M101/2,6)</f>
        <v>1.3438E-2</v>
      </c>
      <c r="L101" s="21">
        <f t="shared" si="34"/>
        <v>9.2838000000000004E-2</v>
      </c>
      <c r="M101" s="23">
        <v>2.6876000000000001E-2</v>
      </c>
      <c r="N101" s="4"/>
    </row>
    <row r="102" spans="1:14" ht="15.6" x14ac:dyDescent="0.3">
      <c r="A102" s="25"/>
      <c r="B102" s="25"/>
      <c r="C102" s="26"/>
      <c r="D102" s="26"/>
      <c r="E102" s="18"/>
      <c r="F102" s="18"/>
      <c r="G102" s="26"/>
      <c r="H102" s="28"/>
      <c r="I102" s="28"/>
      <c r="J102" s="28"/>
      <c r="K102" s="46"/>
      <c r="L102" s="32"/>
      <c r="M102" s="35"/>
      <c r="N102" s="4"/>
    </row>
    <row r="103" spans="1:14" ht="15.6" x14ac:dyDescent="0.3">
      <c r="A103" s="25" t="s">
        <v>51</v>
      </c>
      <c r="B103" s="25"/>
      <c r="C103" s="27" t="s">
        <v>49</v>
      </c>
      <c r="D103" s="26">
        <v>4510</v>
      </c>
      <c r="E103" s="18">
        <v>45170</v>
      </c>
      <c r="F103" s="18">
        <v>45535</v>
      </c>
      <c r="G103" s="26" t="s">
        <v>19</v>
      </c>
      <c r="H103" s="28">
        <v>3.7499999999999999E-2</v>
      </c>
      <c r="I103" s="28">
        <v>3.15E-2</v>
      </c>
      <c r="J103" s="28">
        <v>2.3999999999999998E-3</v>
      </c>
      <c r="K103" s="46">
        <f>ROUND(M103/2,6)</f>
        <v>1.3736999999999999E-2</v>
      </c>
      <c r="L103" s="21">
        <f t="shared" ref="L103" si="68">SUM(H103:K103)</f>
        <v>8.5137000000000004E-2</v>
      </c>
      <c r="M103" s="23">
        <v>2.7473999999999998E-2</v>
      </c>
      <c r="N103" s="4"/>
    </row>
    <row r="104" spans="1:14" ht="15.6" x14ac:dyDescent="0.3">
      <c r="A104" s="25" t="s">
        <v>51</v>
      </c>
      <c r="B104" s="25"/>
      <c r="C104" s="26" t="s">
        <v>49</v>
      </c>
      <c r="D104" s="26">
        <v>4510</v>
      </c>
      <c r="E104" s="18">
        <v>45170</v>
      </c>
      <c r="F104" s="18">
        <v>45535</v>
      </c>
      <c r="G104" s="26" t="s">
        <v>20</v>
      </c>
      <c r="H104" s="28">
        <v>3.7499999999999999E-2</v>
      </c>
      <c r="I104" s="28">
        <v>3.15E-2</v>
      </c>
      <c r="J104" s="28">
        <v>1.9E-3</v>
      </c>
      <c r="K104" s="46">
        <f>ROUND(M104/2,6)</f>
        <v>1.3736999999999999E-2</v>
      </c>
      <c r="L104" s="21">
        <f t="shared" si="34"/>
        <v>8.4637000000000004E-2</v>
      </c>
      <c r="M104" s="23">
        <v>2.7473999999999998E-2</v>
      </c>
      <c r="N104" s="4"/>
    </row>
    <row r="105" spans="1:14" ht="15.6" x14ac:dyDescent="0.3">
      <c r="A105" s="25" t="s">
        <v>51</v>
      </c>
      <c r="B105" s="25"/>
      <c r="C105" s="26" t="s">
        <v>49</v>
      </c>
      <c r="D105" s="26">
        <v>4510</v>
      </c>
      <c r="E105" s="18">
        <v>45170</v>
      </c>
      <c r="F105" s="18">
        <v>45535</v>
      </c>
      <c r="G105" s="26" t="s">
        <v>21</v>
      </c>
      <c r="H105" s="28">
        <v>3.7499999999999999E-2</v>
      </c>
      <c r="I105" s="28">
        <v>0.04</v>
      </c>
      <c r="J105" s="28">
        <v>1.9E-3</v>
      </c>
      <c r="K105" s="46">
        <f>ROUND(M105/2,6)</f>
        <v>1.3736999999999999E-2</v>
      </c>
      <c r="L105" s="21">
        <f t="shared" si="34"/>
        <v>9.3136999999999998E-2</v>
      </c>
      <c r="M105" s="23">
        <v>2.7473999999999998E-2</v>
      </c>
      <c r="N105" s="4"/>
    </row>
    <row r="106" spans="1:14" ht="15.6" x14ac:dyDescent="0.3">
      <c r="A106" s="25"/>
      <c r="B106" s="25"/>
      <c r="C106" s="26"/>
      <c r="D106" s="26"/>
      <c r="E106" s="18"/>
      <c r="F106" s="18"/>
      <c r="G106" s="26"/>
      <c r="H106" s="28"/>
      <c r="I106" s="28"/>
      <c r="J106" s="28"/>
      <c r="K106" s="46"/>
      <c r="L106" s="32"/>
      <c r="M106" s="35"/>
      <c r="N106" s="4"/>
    </row>
    <row r="107" spans="1:14" ht="15.6" x14ac:dyDescent="0.3">
      <c r="A107" s="25" t="s">
        <v>51</v>
      </c>
      <c r="B107" s="25" t="s">
        <v>52</v>
      </c>
      <c r="C107" s="27" t="s">
        <v>49</v>
      </c>
      <c r="D107" s="26">
        <v>4511</v>
      </c>
      <c r="E107" s="18">
        <v>45170</v>
      </c>
      <c r="F107" s="18">
        <v>45535</v>
      </c>
      <c r="G107" s="26" t="s">
        <v>19</v>
      </c>
      <c r="H107" s="28">
        <v>3.7499999999999999E-2</v>
      </c>
      <c r="I107" s="28">
        <v>3.15E-2</v>
      </c>
      <c r="J107" s="28">
        <v>2.3999999999999998E-3</v>
      </c>
      <c r="K107" s="46">
        <f>ROUND(M107/2,6)</f>
        <v>1.7173999999999998E-2</v>
      </c>
      <c r="L107" s="21">
        <f t="shared" ref="L107" si="69">SUM(H107:K107)</f>
        <v>8.8574E-2</v>
      </c>
      <c r="M107" s="23">
        <v>3.4347000000000003E-2</v>
      </c>
      <c r="N107" s="4"/>
    </row>
    <row r="108" spans="1:14" ht="15.6" x14ac:dyDescent="0.3">
      <c r="A108" s="25" t="s">
        <v>51</v>
      </c>
      <c r="B108" s="25" t="s">
        <v>52</v>
      </c>
      <c r="C108" s="26" t="s">
        <v>49</v>
      </c>
      <c r="D108" s="26">
        <v>4511</v>
      </c>
      <c r="E108" s="18">
        <v>45170</v>
      </c>
      <c r="F108" s="18">
        <v>45535</v>
      </c>
      <c r="G108" s="26" t="s">
        <v>20</v>
      </c>
      <c r="H108" s="28">
        <v>3.7499999999999999E-2</v>
      </c>
      <c r="I108" s="28">
        <v>3.15E-2</v>
      </c>
      <c r="J108" s="28">
        <v>1.9E-3</v>
      </c>
      <c r="K108" s="46">
        <f>ROUND(M108/2,6)</f>
        <v>1.7173999999999998E-2</v>
      </c>
      <c r="L108" s="21">
        <f t="shared" si="34"/>
        <v>8.8074E-2</v>
      </c>
      <c r="M108" s="23">
        <v>3.4347000000000003E-2</v>
      </c>
      <c r="N108" s="4"/>
    </row>
    <row r="109" spans="1:14" ht="15.6" x14ac:dyDescent="0.3">
      <c r="A109" s="25" t="s">
        <v>51</v>
      </c>
      <c r="B109" s="25" t="s">
        <v>52</v>
      </c>
      <c r="C109" s="26" t="s">
        <v>49</v>
      </c>
      <c r="D109" s="26">
        <v>4511</v>
      </c>
      <c r="E109" s="18">
        <v>45170</v>
      </c>
      <c r="F109" s="18">
        <v>45535</v>
      </c>
      <c r="G109" s="26" t="s">
        <v>21</v>
      </c>
      <c r="H109" s="28">
        <v>3.7499999999999999E-2</v>
      </c>
      <c r="I109" s="28">
        <v>0.04</v>
      </c>
      <c r="J109" s="28">
        <v>1.9E-3</v>
      </c>
      <c r="K109" s="46">
        <f>ROUND(M109/2,6)</f>
        <v>1.7173999999999998E-2</v>
      </c>
      <c r="L109" s="21">
        <f t="shared" si="34"/>
        <v>9.6573999999999993E-2</v>
      </c>
      <c r="M109" s="23">
        <v>3.4347000000000003E-2</v>
      </c>
      <c r="N109" s="4"/>
    </row>
    <row r="110" spans="1:14" ht="15.6" x14ac:dyDescent="0.3">
      <c r="A110" s="25"/>
      <c r="B110" s="25"/>
      <c r="C110" s="26"/>
      <c r="D110" s="26"/>
      <c r="E110" s="18"/>
      <c r="F110" s="18"/>
      <c r="G110" s="26"/>
      <c r="H110" s="28"/>
      <c r="I110" s="28"/>
      <c r="J110" s="28"/>
      <c r="K110" s="46"/>
      <c r="L110" s="32"/>
      <c r="M110" s="35"/>
      <c r="N110" s="4"/>
    </row>
    <row r="111" spans="1:14" ht="15.6" x14ac:dyDescent="0.3">
      <c r="A111" s="25" t="s">
        <v>51</v>
      </c>
      <c r="B111" s="25"/>
      <c r="C111" s="27" t="s">
        <v>39</v>
      </c>
      <c r="D111" s="26">
        <v>4520</v>
      </c>
      <c r="E111" s="18">
        <v>45170</v>
      </c>
      <c r="F111" s="18">
        <v>45535</v>
      </c>
      <c r="G111" s="26" t="s">
        <v>19</v>
      </c>
      <c r="H111" s="28">
        <v>3.7499999999999999E-2</v>
      </c>
      <c r="I111" s="28">
        <v>3.15E-2</v>
      </c>
      <c r="J111" s="28">
        <v>2.3999999999999998E-3</v>
      </c>
      <c r="K111" s="46">
        <f t="shared" ref="K111" si="70">ROUND(M111/2,6)</f>
        <v>1.2465E-2</v>
      </c>
      <c r="L111" s="21">
        <f t="shared" ref="L111" si="71">SUM(H111:K111)</f>
        <v>8.3865000000000009E-2</v>
      </c>
      <c r="M111" s="23">
        <v>2.4930000000000001E-2</v>
      </c>
      <c r="N111" s="4"/>
    </row>
    <row r="112" spans="1:14" ht="15.6" x14ac:dyDescent="0.3">
      <c r="A112" s="25" t="s">
        <v>51</v>
      </c>
      <c r="B112" s="25"/>
      <c r="C112" s="26" t="s">
        <v>39</v>
      </c>
      <c r="D112" s="26">
        <v>4520</v>
      </c>
      <c r="E112" s="18">
        <v>45170</v>
      </c>
      <c r="F112" s="18">
        <v>45535</v>
      </c>
      <c r="G112" s="26" t="s">
        <v>20</v>
      </c>
      <c r="H112" s="28">
        <v>3.7499999999999999E-2</v>
      </c>
      <c r="I112" s="28">
        <v>3.15E-2</v>
      </c>
      <c r="J112" s="28">
        <v>1.9E-3</v>
      </c>
      <c r="K112" s="46">
        <f t="shared" ref="K112:K125" si="72">ROUND(M112/2,6)</f>
        <v>1.2465E-2</v>
      </c>
      <c r="L112" s="21">
        <f t="shared" ref="L112:L127" si="73">SUM(H112:K112)</f>
        <v>8.3365000000000009E-2</v>
      </c>
      <c r="M112" s="23">
        <v>2.4930000000000001E-2</v>
      </c>
      <c r="N112" s="4"/>
    </row>
    <row r="113" spans="1:14" ht="15.75" customHeight="1" x14ac:dyDescent="0.3">
      <c r="A113" s="25" t="s">
        <v>51</v>
      </c>
      <c r="B113" s="25"/>
      <c r="C113" s="26" t="s">
        <v>39</v>
      </c>
      <c r="D113" s="26">
        <v>4520</v>
      </c>
      <c r="E113" s="18">
        <v>45170</v>
      </c>
      <c r="F113" s="18">
        <v>45535</v>
      </c>
      <c r="G113" s="26" t="s">
        <v>21</v>
      </c>
      <c r="H113" s="28">
        <v>3.7499999999999999E-2</v>
      </c>
      <c r="I113" s="28">
        <v>0.04</v>
      </c>
      <c r="J113" s="28">
        <v>1.9E-3</v>
      </c>
      <c r="K113" s="46">
        <f t="shared" si="72"/>
        <v>1.2465E-2</v>
      </c>
      <c r="L113" s="21">
        <f t="shared" si="73"/>
        <v>9.1865000000000002E-2</v>
      </c>
      <c r="M113" s="23">
        <v>2.4930000000000001E-2</v>
      </c>
      <c r="N113" s="4"/>
    </row>
    <row r="114" spans="1:14" ht="15.6" x14ac:dyDescent="0.3">
      <c r="A114" s="25" t="s">
        <v>51</v>
      </c>
      <c r="B114" s="25" t="s">
        <v>53</v>
      </c>
      <c r="C114" s="27" t="s">
        <v>39</v>
      </c>
      <c r="D114" s="26">
        <v>4521</v>
      </c>
      <c r="E114" s="18">
        <v>45170</v>
      </c>
      <c r="F114" s="18">
        <v>45535</v>
      </c>
      <c r="G114" s="26" t="s">
        <v>19</v>
      </c>
      <c r="H114" s="28">
        <v>3.7499999999999999E-2</v>
      </c>
      <c r="I114" s="28">
        <v>3.15E-2</v>
      </c>
      <c r="J114" s="28">
        <v>2.3999999999999998E-3</v>
      </c>
      <c r="K114" s="46">
        <f t="shared" ref="K114" si="74">ROUND(M114/2,6)</f>
        <v>1.3578E-2</v>
      </c>
      <c r="L114" s="21">
        <f t="shared" ref="L114" si="75">SUM(H114:K114)</f>
        <v>8.4977999999999998E-2</v>
      </c>
      <c r="M114" s="23">
        <v>2.7154999999999999E-2</v>
      </c>
      <c r="N114" s="4"/>
    </row>
    <row r="115" spans="1:14" ht="15.6" x14ac:dyDescent="0.3">
      <c r="A115" s="25" t="s">
        <v>51</v>
      </c>
      <c r="B115" s="25" t="s">
        <v>53</v>
      </c>
      <c r="C115" s="26" t="s">
        <v>39</v>
      </c>
      <c r="D115" s="26">
        <v>4521</v>
      </c>
      <c r="E115" s="18">
        <v>45170</v>
      </c>
      <c r="F115" s="18">
        <v>45535</v>
      </c>
      <c r="G115" s="26" t="s">
        <v>20</v>
      </c>
      <c r="H115" s="28">
        <v>3.7499999999999999E-2</v>
      </c>
      <c r="I115" s="28">
        <v>3.15E-2</v>
      </c>
      <c r="J115" s="28">
        <v>1.9E-3</v>
      </c>
      <c r="K115" s="46">
        <f t="shared" si="72"/>
        <v>1.3578E-2</v>
      </c>
      <c r="L115" s="21">
        <f t="shared" si="73"/>
        <v>8.4477999999999998E-2</v>
      </c>
      <c r="M115" s="23">
        <v>2.7154999999999999E-2</v>
      </c>
      <c r="N115" s="4"/>
    </row>
    <row r="116" spans="1:14" ht="15.6" x14ac:dyDescent="0.3">
      <c r="A116" s="25" t="s">
        <v>51</v>
      </c>
      <c r="B116" s="25" t="s">
        <v>53</v>
      </c>
      <c r="C116" s="26" t="s">
        <v>39</v>
      </c>
      <c r="D116" s="26">
        <v>4521</v>
      </c>
      <c r="E116" s="18">
        <v>45170</v>
      </c>
      <c r="F116" s="18">
        <v>45535</v>
      </c>
      <c r="G116" s="26" t="s">
        <v>21</v>
      </c>
      <c r="H116" s="28">
        <v>3.7499999999999999E-2</v>
      </c>
      <c r="I116" s="28">
        <v>0.04</v>
      </c>
      <c r="J116" s="28">
        <v>1.9E-3</v>
      </c>
      <c r="K116" s="46">
        <f t="shared" si="72"/>
        <v>1.3578E-2</v>
      </c>
      <c r="L116" s="21">
        <f t="shared" si="73"/>
        <v>9.2978000000000005E-2</v>
      </c>
      <c r="M116" s="23">
        <v>2.7154999999999999E-2</v>
      </c>
      <c r="N116" s="4"/>
    </row>
    <row r="117" spans="1:14" ht="15.6" x14ac:dyDescent="0.3">
      <c r="A117" s="25" t="s">
        <v>51</v>
      </c>
      <c r="B117" s="25"/>
      <c r="C117" s="27" t="s">
        <v>22</v>
      </c>
      <c r="D117" s="26">
        <v>4530</v>
      </c>
      <c r="E117" s="18">
        <v>45170</v>
      </c>
      <c r="F117" s="18">
        <v>45535</v>
      </c>
      <c r="G117" s="26" t="s">
        <v>19</v>
      </c>
      <c r="H117" s="28">
        <v>3.7499999999999999E-2</v>
      </c>
      <c r="I117" s="28">
        <v>3.15E-2</v>
      </c>
      <c r="J117" s="28">
        <v>2.3999999999999998E-3</v>
      </c>
      <c r="K117" s="46">
        <f t="shared" ref="K117" si="76">ROUND(M117/2,6)</f>
        <v>1.3603000000000001E-2</v>
      </c>
      <c r="L117" s="21">
        <f t="shared" ref="L117" si="77">SUM(H117:K117)</f>
        <v>8.5003000000000009E-2</v>
      </c>
      <c r="M117" s="23">
        <v>2.7205E-2</v>
      </c>
      <c r="N117" s="4"/>
    </row>
    <row r="118" spans="1:14" ht="15.6" x14ac:dyDescent="0.3">
      <c r="A118" s="25" t="s">
        <v>51</v>
      </c>
      <c r="B118" s="25"/>
      <c r="C118" s="26" t="s">
        <v>22</v>
      </c>
      <c r="D118" s="26">
        <v>4530</v>
      </c>
      <c r="E118" s="18">
        <v>45170</v>
      </c>
      <c r="F118" s="18">
        <v>45535</v>
      </c>
      <c r="G118" s="26" t="s">
        <v>20</v>
      </c>
      <c r="H118" s="28">
        <v>3.7499999999999999E-2</v>
      </c>
      <c r="I118" s="28">
        <v>3.15E-2</v>
      </c>
      <c r="J118" s="28">
        <v>1.9E-3</v>
      </c>
      <c r="K118" s="46">
        <f t="shared" si="72"/>
        <v>1.3603000000000001E-2</v>
      </c>
      <c r="L118" s="21">
        <f t="shared" si="73"/>
        <v>8.4503000000000009E-2</v>
      </c>
      <c r="M118" s="23">
        <v>2.7205E-2</v>
      </c>
      <c r="N118" s="4"/>
    </row>
    <row r="119" spans="1:14" ht="15.6" x14ac:dyDescent="0.3">
      <c r="A119" s="25" t="s">
        <v>51</v>
      </c>
      <c r="B119" s="25"/>
      <c r="C119" s="26" t="s">
        <v>22</v>
      </c>
      <c r="D119" s="26">
        <v>4530</v>
      </c>
      <c r="E119" s="18">
        <v>45170</v>
      </c>
      <c r="F119" s="18">
        <v>45535</v>
      </c>
      <c r="G119" s="26" t="s">
        <v>21</v>
      </c>
      <c r="H119" s="28">
        <v>3.7499999999999999E-2</v>
      </c>
      <c r="I119" s="28">
        <v>0.04</v>
      </c>
      <c r="J119" s="28">
        <v>1.9E-3</v>
      </c>
      <c r="K119" s="46">
        <f t="shared" si="72"/>
        <v>1.3603000000000001E-2</v>
      </c>
      <c r="L119" s="21">
        <f t="shared" si="73"/>
        <v>9.3003000000000002E-2</v>
      </c>
      <c r="M119" s="23">
        <v>2.7205E-2</v>
      </c>
      <c r="N119" s="4"/>
    </row>
    <row r="120" spans="1:14" ht="15.6" x14ac:dyDescent="0.3">
      <c r="A120" s="25" t="s">
        <v>51</v>
      </c>
      <c r="B120" s="25" t="s">
        <v>54</v>
      </c>
      <c r="C120" s="27" t="s">
        <v>22</v>
      </c>
      <c r="D120" s="26">
        <v>4531</v>
      </c>
      <c r="E120" s="18">
        <v>45170</v>
      </c>
      <c r="F120" s="18">
        <v>45535</v>
      </c>
      <c r="G120" s="26" t="s">
        <v>19</v>
      </c>
      <c r="H120" s="28">
        <v>3.7499999999999999E-2</v>
      </c>
      <c r="I120" s="28">
        <v>3.15E-2</v>
      </c>
      <c r="J120" s="28">
        <v>2.3999999999999998E-3</v>
      </c>
      <c r="K120" s="46">
        <f t="shared" ref="K120" si="78">ROUND(M120/2,6)</f>
        <v>1.7103E-2</v>
      </c>
      <c r="L120" s="21">
        <f t="shared" ref="L120" si="79">SUM(H120:K120)</f>
        <v>8.8502999999999998E-2</v>
      </c>
      <c r="M120" s="23">
        <v>3.4204999999999999E-2</v>
      </c>
      <c r="N120" s="4"/>
    </row>
    <row r="121" spans="1:14" ht="15.6" x14ac:dyDescent="0.3">
      <c r="A121" s="25" t="s">
        <v>51</v>
      </c>
      <c r="B121" s="25" t="s">
        <v>54</v>
      </c>
      <c r="C121" s="26" t="s">
        <v>22</v>
      </c>
      <c r="D121" s="26">
        <v>4531</v>
      </c>
      <c r="E121" s="18">
        <v>45170</v>
      </c>
      <c r="F121" s="18">
        <v>45535</v>
      </c>
      <c r="G121" s="26" t="s">
        <v>20</v>
      </c>
      <c r="H121" s="28">
        <v>3.7499999999999999E-2</v>
      </c>
      <c r="I121" s="28">
        <v>3.15E-2</v>
      </c>
      <c r="J121" s="28">
        <v>1.9E-3</v>
      </c>
      <c r="K121" s="46">
        <f t="shared" si="72"/>
        <v>1.7103E-2</v>
      </c>
      <c r="L121" s="21">
        <f t="shared" si="73"/>
        <v>8.8002999999999998E-2</v>
      </c>
      <c r="M121" s="23">
        <v>3.4204999999999999E-2</v>
      </c>
      <c r="N121" s="4"/>
    </row>
    <row r="122" spans="1:14" ht="15.6" x14ac:dyDescent="0.3">
      <c r="A122" s="25" t="s">
        <v>51</v>
      </c>
      <c r="B122" s="25" t="s">
        <v>54</v>
      </c>
      <c r="C122" s="26" t="s">
        <v>22</v>
      </c>
      <c r="D122" s="26">
        <v>4531</v>
      </c>
      <c r="E122" s="18">
        <v>45170</v>
      </c>
      <c r="F122" s="18">
        <v>45535</v>
      </c>
      <c r="G122" s="26" t="s">
        <v>21</v>
      </c>
      <c r="H122" s="28">
        <v>3.7499999999999999E-2</v>
      </c>
      <c r="I122" s="28">
        <v>0.04</v>
      </c>
      <c r="J122" s="28">
        <v>1.9E-3</v>
      </c>
      <c r="K122" s="46">
        <f t="shared" si="72"/>
        <v>1.7103E-2</v>
      </c>
      <c r="L122" s="21">
        <f t="shared" si="73"/>
        <v>9.6503000000000005E-2</v>
      </c>
      <c r="M122" s="23">
        <v>3.4204999999999999E-2</v>
      </c>
      <c r="N122" s="4"/>
    </row>
    <row r="123" spans="1:14" ht="15.6" x14ac:dyDescent="0.3">
      <c r="A123" s="25" t="s">
        <v>51</v>
      </c>
      <c r="B123" s="25"/>
      <c r="C123" s="26">
        <v>22</v>
      </c>
      <c r="D123" s="26">
        <v>4540</v>
      </c>
      <c r="E123" s="18">
        <v>45170</v>
      </c>
      <c r="F123" s="18">
        <v>45535</v>
      </c>
      <c r="G123" s="26" t="s">
        <v>19</v>
      </c>
      <c r="H123" s="28">
        <v>3.7499999999999999E-2</v>
      </c>
      <c r="I123" s="28">
        <v>3.15E-2</v>
      </c>
      <c r="J123" s="28">
        <v>2.3999999999999998E-3</v>
      </c>
      <c r="K123" s="46">
        <f t="shared" ref="K123" si="80">ROUND(M123/2,6)</f>
        <v>1.213E-2</v>
      </c>
      <c r="L123" s="21">
        <f t="shared" ref="L123" si="81">SUM(H123:K123)</f>
        <v>8.3530000000000007E-2</v>
      </c>
      <c r="M123" s="23">
        <v>2.426E-2</v>
      </c>
      <c r="N123" s="4"/>
    </row>
    <row r="124" spans="1:14" ht="15.6" x14ac:dyDescent="0.3">
      <c r="A124" s="25" t="s">
        <v>51</v>
      </c>
      <c r="B124" s="25"/>
      <c r="C124" s="26">
        <v>22</v>
      </c>
      <c r="D124" s="26">
        <v>4540</v>
      </c>
      <c r="E124" s="18">
        <v>45170</v>
      </c>
      <c r="F124" s="18">
        <v>45535</v>
      </c>
      <c r="G124" s="26" t="s">
        <v>20</v>
      </c>
      <c r="H124" s="28">
        <v>3.7499999999999999E-2</v>
      </c>
      <c r="I124" s="28">
        <v>3.15E-2</v>
      </c>
      <c r="J124" s="28">
        <v>1.9E-3</v>
      </c>
      <c r="K124" s="46">
        <f t="shared" si="72"/>
        <v>1.213E-2</v>
      </c>
      <c r="L124" s="21">
        <f t="shared" si="73"/>
        <v>8.3030000000000007E-2</v>
      </c>
      <c r="M124" s="23">
        <v>2.426E-2</v>
      </c>
      <c r="N124" s="4"/>
    </row>
    <row r="125" spans="1:14" ht="15.6" x14ac:dyDescent="0.3">
      <c r="A125" s="25" t="s">
        <v>51</v>
      </c>
      <c r="B125" s="25"/>
      <c r="C125" s="26">
        <v>22</v>
      </c>
      <c r="D125" s="26">
        <v>4540</v>
      </c>
      <c r="E125" s="18">
        <v>45170</v>
      </c>
      <c r="F125" s="18">
        <v>45535</v>
      </c>
      <c r="G125" s="26" t="s">
        <v>21</v>
      </c>
      <c r="H125" s="28">
        <v>3.7499999999999999E-2</v>
      </c>
      <c r="I125" s="28">
        <v>0.04</v>
      </c>
      <c r="J125" s="28">
        <v>1.9E-3</v>
      </c>
      <c r="K125" s="46">
        <f t="shared" si="72"/>
        <v>1.213E-2</v>
      </c>
      <c r="L125" s="21">
        <f t="shared" si="73"/>
        <v>9.153E-2</v>
      </c>
      <c r="M125" s="23">
        <v>2.426E-2</v>
      </c>
      <c r="N125" s="4"/>
    </row>
    <row r="126" spans="1:14" ht="15.6" x14ac:dyDescent="0.3">
      <c r="A126" s="25"/>
      <c r="B126" s="25"/>
      <c r="C126" s="26"/>
      <c r="D126" s="26"/>
      <c r="E126" s="18"/>
      <c r="F126" s="18"/>
      <c r="G126" s="26"/>
      <c r="H126" s="28"/>
      <c r="I126" s="28"/>
      <c r="J126" s="28"/>
      <c r="K126" s="46"/>
      <c r="L126" s="32"/>
      <c r="M126" s="35"/>
      <c r="N126" s="4"/>
    </row>
    <row r="127" spans="1:14" ht="15.6" x14ac:dyDescent="0.3">
      <c r="A127" s="25" t="s">
        <v>55</v>
      </c>
      <c r="B127" s="25"/>
      <c r="C127" s="26">
        <v>1</v>
      </c>
      <c r="D127" s="26">
        <v>5910</v>
      </c>
      <c r="E127" s="18">
        <v>45170</v>
      </c>
      <c r="F127" s="18">
        <v>45535</v>
      </c>
      <c r="G127" s="26" t="s">
        <v>38</v>
      </c>
      <c r="H127" s="28">
        <v>3.7499999999999999E-2</v>
      </c>
      <c r="I127" s="28">
        <v>3.15E-2</v>
      </c>
      <c r="J127" s="28">
        <v>1.9E-3</v>
      </c>
      <c r="K127" s="46">
        <f>ROUND(M127/2,6)</f>
        <v>1.2470999999999999E-2</v>
      </c>
      <c r="L127" s="21">
        <f t="shared" si="73"/>
        <v>8.3371000000000001E-2</v>
      </c>
      <c r="M127" s="23">
        <v>2.4941000000000001E-2</v>
      </c>
      <c r="N127" s="4"/>
    </row>
    <row r="128" spans="1:14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37"/>
      <c r="M128" s="38"/>
      <c r="N128" s="4"/>
    </row>
    <row r="129" spans="1:14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37"/>
      <c r="M129" s="38"/>
      <c r="N129" s="4"/>
    </row>
    <row r="130" spans="1:14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38"/>
      <c r="N130" s="4"/>
    </row>
    <row r="131" spans="1:14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38"/>
      <c r="N131" s="4"/>
    </row>
    <row r="132" spans="1:14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38"/>
      <c r="N132" s="4"/>
    </row>
    <row r="133" spans="1:14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38"/>
      <c r="N133" s="4"/>
    </row>
    <row r="134" spans="1:14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38"/>
      <c r="N134" s="4"/>
    </row>
  </sheetData>
  <pageMargins left="0.5" right="0.25" top="0.75" bottom="0.75" header="0.3" footer="0.25"/>
  <pageSetup scale="84" fitToHeight="0" orientation="landscape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09-01-2023 - 08-31-2024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Sandra Whitten</cp:lastModifiedBy>
  <cp:lastPrinted>2022-10-04T17:23:48Z</cp:lastPrinted>
  <dcterms:created xsi:type="dcterms:W3CDTF">2020-10-09T14:47:34Z</dcterms:created>
  <dcterms:modified xsi:type="dcterms:W3CDTF">2023-10-16T17:37:28Z</dcterms:modified>
</cp:coreProperties>
</file>