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trdgenfilesrv\TeamFiles\Industry Outreach requests\"/>
    </mc:Choice>
  </mc:AlternateContent>
  <bookViews>
    <workbookView xWindow="120" yWindow="45" windowWidth="20370" windowHeight="9780" activeTab="2"/>
  </bookViews>
  <sheets>
    <sheet name="Detail Report" sheetId="3" r:id="rId1"/>
    <sheet name="Priror Period Amendment" sheetId="1" r:id="rId2"/>
    <sheet name="Future Amendment" sheetId="2" r:id="rId3"/>
  </sheets>
  <calcPr calcId="171027"/>
</workbook>
</file>

<file path=xl/calcChain.xml><?xml version="1.0" encoding="utf-8"?>
<calcChain xmlns="http://schemas.openxmlformats.org/spreadsheetml/2006/main">
  <c r="V70" i="2" l="1"/>
  <c r="L26" i="1"/>
  <c r="L25" i="1"/>
  <c r="AI25" i="1"/>
  <c r="AI27" i="1" s="1"/>
  <c r="AC25" i="1"/>
  <c r="AI26" i="1"/>
  <c r="AC26" i="1"/>
  <c r="AG27" i="1"/>
  <c r="AC33" i="1"/>
  <c r="AI33" i="1"/>
  <c r="P27" i="1"/>
  <c r="N26" i="2"/>
  <c r="AM26" i="2"/>
  <c r="AG26" i="2"/>
  <c r="AM25" i="2"/>
  <c r="AM27" i="2" s="1"/>
  <c r="AK27" i="2"/>
  <c r="R27" i="2"/>
  <c r="N17" i="2"/>
  <c r="N48" i="2" l="1"/>
  <c r="AG62" i="2"/>
  <c r="AG55" i="2"/>
  <c r="AG48" i="2"/>
  <c r="AG34" i="2"/>
  <c r="AG35" i="2"/>
  <c r="AG36" i="2"/>
  <c r="AG33" i="2"/>
  <c r="AG17" i="2"/>
  <c r="AG8" i="2"/>
  <c r="AG9" i="2"/>
  <c r="AG10" i="2"/>
  <c r="AG7" i="2"/>
  <c r="V71" i="2"/>
  <c r="V72" i="2"/>
  <c r="V73" i="2"/>
  <c r="V74" i="2"/>
  <c r="N63" i="2"/>
  <c r="N55" i="2"/>
  <c r="N40" i="2"/>
  <c r="N38" i="2"/>
  <c r="N36" i="2"/>
  <c r="N34" i="2"/>
  <c r="N18" i="2"/>
  <c r="N8" i="2"/>
  <c r="N9" i="2"/>
  <c r="N10" i="2"/>
  <c r="N7" i="2"/>
  <c r="AC63" i="1"/>
  <c r="AC56" i="1"/>
  <c r="AC48" i="1"/>
  <c r="AC34" i="1"/>
  <c r="AC35" i="1"/>
  <c r="AC36" i="1"/>
  <c r="AC17" i="1"/>
  <c r="AC8" i="1"/>
  <c r="AC9" i="1"/>
  <c r="AC10" i="1"/>
  <c r="AC7" i="1"/>
  <c r="S75" i="1"/>
  <c r="S74" i="1"/>
  <c r="S73" i="1"/>
  <c r="S72" i="1"/>
  <c r="S71" i="1"/>
  <c r="L64" i="1"/>
  <c r="L56" i="1"/>
  <c r="L48" i="1"/>
  <c r="L40" i="1"/>
  <c r="L38" i="1"/>
  <c r="L36" i="1"/>
  <c r="L34" i="1"/>
  <c r="L18" i="1"/>
  <c r="L8" i="1"/>
  <c r="L9" i="1"/>
  <c r="L10" i="1"/>
  <c r="L7" i="1"/>
  <c r="AM62" i="2" l="1"/>
  <c r="AM63" i="2" s="1"/>
  <c r="AM55" i="2"/>
  <c r="AM56" i="2" s="1"/>
  <c r="AM48" i="2"/>
  <c r="AM47" i="2"/>
  <c r="AM36" i="2"/>
  <c r="AM35" i="2"/>
  <c r="AM34" i="2"/>
  <c r="AM33" i="2"/>
  <c r="AM17" i="2"/>
  <c r="AM18" i="2" s="1"/>
  <c r="AM10" i="2"/>
  <c r="AM9" i="2"/>
  <c r="AM8" i="2"/>
  <c r="AM7" i="2"/>
  <c r="AI63" i="1"/>
  <c r="AI64" i="1" s="1"/>
  <c r="AI56" i="1"/>
  <c r="AI57" i="1" s="1"/>
  <c r="AI48" i="1"/>
  <c r="AI10" i="1"/>
  <c r="AI9" i="1"/>
  <c r="AI8" i="1"/>
  <c r="AI7" i="1"/>
  <c r="AI47" i="1"/>
  <c r="AI36" i="1"/>
  <c r="AI35" i="1"/>
  <c r="AI34" i="1"/>
  <c r="AI17" i="1"/>
  <c r="AI18" i="1" s="1"/>
  <c r="AM37" i="2" l="1"/>
  <c r="AI11" i="1"/>
  <c r="AM11" i="2"/>
  <c r="AM49" i="2"/>
  <c r="AI49" i="1"/>
  <c r="AI37" i="1"/>
  <c r="Z75" i="2"/>
  <c r="O55" i="2" l="1"/>
  <c r="M64" i="1"/>
  <c r="M56" i="1"/>
  <c r="W76" i="1"/>
  <c r="AG64" i="1" l="1"/>
  <c r="AG57" i="1"/>
  <c r="P65" i="1"/>
  <c r="P57" i="1"/>
  <c r="AK63" i="2"/>
  <c r="R64" i="2"/>
  <c r="AK56" i="2"/>
  <c r="R56" i="2"/>
  <c r="AK49" i="2" l="1"/>
  <c r="R49" i="2"/>
  <c r="R41" i="2"/>
  <c r="AK37" i="2"/>
  <c r="R19" i="2"/>
  <c r="AK18" i="2"/>
  <c r="AK11" i="2"/>
  <c r="R11" i="2"/>
  <c r="P49" i="1"/>
  <c r="AG37" i="1"/>
  <c r="P41" i="1"/>
  <c r="AG18" i="1"/>
  <c r="AG11" i="1"/>
  <c r="P19" i="1"/>
  <c r="P11" i="1"/>
  <c r="AG49" i="1" l="1"/>
</calcChain>
</file>

<file path=xl/sharedStrings.xml><?xml version="1.0" encoding="utf-8"?>
<sst xmlns="http://schemas.openxmlformats.org/spreadsheetml/2006/main" count="1243" uniqueCount="92">
  <si>
    <t>PUN</t>
  </si>
  <si>
    <t>Suffix</t>
  </si>
  <si>
    <t>Land Type</t>
  </si>
  <si>
    <t>Product Code</t>
  </si>
  <si>
    <t>Special Tax Rate</t>
  </si>
  <si>
    <t>Volume</t>
  </si>
  <si>
    <t>Gross Value</t>
  </si>
  <si>
    <t>Transport Deduct</t>
  </si>
  <si>
    <t>Process Deduct</t>
  </si>
  <si>
    <t>Royalty Deduct</t>
  </si>
  <si>
    <t>Tax Due</t>
  </si>
  <si>
    <t>Received Date: 3/23/2016</t>
  </si>
  <si>
    <t>0510</t>
  </si>
  <si>
    <t>01</t>
  </si>
  <si>
    <t>03</t>
  </si>
  <si>
    <t>0</t>
  </si>
  <si>
    <t>Sales Period: 1/31/2016</t>
  </si>
  <si>
    <t>Received Date: 4/23/2016</t>
  </si>
  <si>
    <t>Received Date: 5/23/2016</t>
  </si>
  <si>
    <t>0720</t>
  </si>
  <si>
    <t>2541</t>
  </si>
  <si>
    <t>1111111</t>
  </si>
  <si>
    <t>2222222</t>
  </si>
  <si>
    <t>3333333</t>
  </si>
  <si>
    <t>4444444</t>
  </si>
  <si>
    <t>Current Production Information for Sales Period 1/31/2016</t>
  </si>
  <si>
    <t>0520</t>
  </si>
  <si>
    <t>Amended Return #2 - Correction for all previous lines submitted.</t>
  </si>
  <si>
    <t>Amended Return #3 - Deletion of 1 line (PUN 3333333) and addition of 1 line (PUN 4444444).</t>
  </si>
  <si>
    <t>This is the current version of the GenTax/TAP return including all amendments</t>
  </si>
  <si>
    <t>Current Amendment Process</t>
  </si>
  <si>
    <t>Partial Replacement Amendment Process</t>
  </si>
  <si>
    <t>Composite Key</t>
  </si>
  <si>
    <t>Amended Return #1 -  Correction of one line that does not affect the Composite Key</t>
  </si>
  <si>
    <t>Property ID</t>
  </si>
  <si>
    <t>Pool ID</t>
  </si>
  <si>
    <t>11111</t>
  </si>
  <si>
    <t>22222</t>
  </si>
  <si>
    <t>33333</t>
  </si>
  <si>
    <t>111</t>
  </si>
  <si>
    <t>222</t>
  </si>
  <si>
    <t>333</t>
  </si>
  <si>
    <t>444</t>
  </si>
  <si>
    <t>44444</t>
  </si>
  <si>
    <t>55555</t>
  </si>
  <si>
    <t>555</t>
  </si>
  <si>
    <t>3910</t>
  </si>
  <si>
    <t>Received Date: 6/23/2016</t>
  </si>
  <si>
    <t>Received Date: 7/23/2016</t>
  </si>
  <si>
    <t>Received Date: 3/29/2016</t>
  </si>
  <si>
    <t>5555555</t>
  </si>
  <si>
    <t>Legacy PUN</t>
  </si>
  <si>
    <t>Net Tax Due</t>
  </si>
  <si>
    <r>
      <rPr>
        <b/>
        <sz val="11"/>
        <color theme="1"/>
        <rFont val="Calibri"/>
        <family val="2"/>
        <scheme val="minor"/>
      </rPr>
      <t>Use Agreement Type and Agreement #</t>
    </r>
    <r>
      <rPr>
        <sz val="11"/>
        <color theme="1"/>
        <rFont val="Calibri"/>
        <family val="2"/>
        <scheme val="minor"/>
      </rPr>
      <t>: Required for current and future periods from go-live date for units and comm agreements only.</t>
    </r>
  </si>
  <si>
    <t>P</t>
  </si>
  <si>
    <t>F</t>
  </si>
  <si>
    <t>S</t>
  </si>
  <si>
    <t>Royalty-In-Kind</t>
  </si>
  <si>
    <t>Agreement #</t>
  </si>
  <si>
    <t>Original Return - PUN 2222222 flags Royalty-In-Kind</t>
  </si>
  <si>
    <t>Original Return - Property 22222 flags Royalty-In-Kind</t>
  </si>
  <si>
    <t>Intgovt CR</t>
  </si>
  <si>
    <t>N</t>
  </si>
  <si>
    <t>Y</t>
  </si>
  <si>
    <t>Not all elements in the Composite Key are required:</t>
  </si>
  <si>
    <r>
      <rPr>
        <b/>
        <sz val="11"/>
        <color theme="1"/>
        <rFont val="Calibri"/>
        <family val="2"/>
        <scheme val="minor"/>
      </rPr>
      <t>Use Property ID and Pool ID</t>
    </r>
    <r>
      <rPr>
        <sz val="11"/>
        <color theme="1"/>
        <rFont val="Calibri"/>
        <family val="2"/>
        <scheme val="minor"/>
      </rPr>
      <t>: Required for current and future period from go-live date.</t>
    </r>
  </si>
  <si>
    <r>
      <rPr>
        <b/>
        <sz val="11"/>
        <color theme="1"/>
        <rFont val="Calibri"/>
        <family val="2"/>
        <scheme val="minor"/>
      </rPr>
      <t>Use Legacy PUN:</t>
    </r>
    <r>
      <rPr>
        <sz val="11"/>
        <color theme="1"/>
        <rFont val="Calibri"/>
        <family val="2"/>
        <scheme val="minor"/>
      </rPr>
      <t xml:space="preserve"> Required for prior period amendments to go-live date.</t>
    </r>
  </si>
  <si>
    <t>Agreemnt #</t>
  </si>
  <si>
    <t>111111</t>
  </si>
  <si>
    <t>121212</t>
  </si>
  <si>
    <t>Amended Return #4 - Additon of 1 line (PUN 55555) claiming Intgovt Credit.</t>
  </si>
  <si>
    <t>Amended Tax Due</t>
  </si>
  <si>
    <t>Jicarilla CIT CR</t>
  </si>
  <si>
    <t>Taxable Value</t>
  </si>
  <si>
    <t>Use Those That Apply:</t>
  </si>
  <si>
    <r>
      <rPr>
        <b/>
        <sz val="11"/>
        <color theme="1"/>
        <rFont val="Calibri"/>
        <family val="2"/>
        <scheme val="minor"/>
      </rPr>
      <t>Taxable Value</t>
    </r>
    <r>
      <rPr>
        <sz val="11"/>
        <color theme="1"/>
        <rFont val="Calibri"/>
        <family val="2"/>
        <scheme val="minor"/>
      </rPr>
      <t>: Gross Value - Deductions</t>
    </r>
  </si>
  <si>
    <r>
      <rPr>
        <b/>
        <sz val="11"/>
        <color theme="1"/>
        <rFont val="Calibri"/>
        <family val="2"/>
        <scheme val="minor"/>
      </rPr>
      <t>Tax Due</t>
    </r>
    <r>
      <rPr>
        <sz val="11"/>
        <color theme="1"/>
        <rFont val="Calibri"/>
        <family val="2"/>
        <scheme val="minor"/>
      </rPr>
      <t>: Taxable Value X Tax Rate</t>
    </r>
  </si>
  <si>
    <r>
      <rPr>
        <b/>
        <sz val="11"/>
        <color theme="1"/>
        <rFont val="Calibri"/>
        <family val="2"/>
        <scheme val="minor"/>
      </rPr>
      <t>Net Tax Due</t>
    </r>
    <r>
      <rPr>
        <sz val="11"/>
        <color theme="1"/>
        <rFont val="Calibri"/>
        <family val="2"/>
        <scheme val="minor"/>
      </rPr>
      <t>: Tax Due - Credits Claimed</t>
    </r>
  </si>
  <si>
    <t>Previous Tax Paid</t>
  </si>
  <si>
    <t xml:space="preserve">Previous Tax Paid </t>
  </si>
  <si>
    <t>I</t>
  </si>
  <si>
    <t>Optional Use</t>
  </si>
  <si>
    <r>
      <t xml:space="preserve">Amended Return #1 -  Correction of one line that does </t>
    </r>
    <r>
      <rPr>
        <b/>
        <i/>
        <sz val="11"/>
        <color theme="1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affect the Composite Key</t>
    </r>
  </si>
  <si>
    <t>Amended Return #2 -  Correction of the Composite Key</t>
  </si>
  <si>
    <t>Amended Return #3 - Correction for all previous lines submitted.</t>
  </si>
  <si>
    <t>Amended Return #5 - Correction to PUN 55555 and also claim Jicarilla credit.</t>
  </si>
  <si>
    <t>Amended Return #4 - Deletion of 1 line (PUN 33333) and addition of 1 line (PUN 44444).</t>
  </si>
  <si>
    <t>Amended Return #5 - Additon of 1 line (PUN 55555) claiming Intgovt Credit.</t>
  </si>
  <si>
    <t>Amended Return #6 - Correction to PUN 55555 and also claim Jicarilla credit.</t>
  </si>
  <si>
    <t>Amended Return #6 - Correction to PUN 55555 to also claim Jicarilla credit.</t>
  </si>
  <si>
    <t>2440</t>
  </si>
  <si>
    <t>Amended Return #4 - Deletion of 1 line (PUN 3333333) and addition of 1 line (PUN 4444444).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</si>
</sst>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);\(0.00\)"/>
    <numFmt numFmtId="165" formatCode="0_);\(0\)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6">
    <xf numFmtId="0" fontId="0" fillId="0" borderId="0" xfId="0"/>
    <xf numFmtId="164" fontId="0" fillId="0" borderId="0" xfId="0" applyNumberFormat="1"/>
    <xf numFmtId="0" fontId="0" fillId="0" borderId="0" xfId="0" applyBorder="1" applyAlignment="1"/>
    <xf numFmtId="49" fontId="0" fillId="0" borderId="0" xfId="0" applyNumberFormat="1" applyBorder="1"/>
    <xf numFmtId="0" fontId="3" fillId="0" borderId="0" xfId="0" applyFont="1" applyBorder="1" applyAlignment="1">
      <alignment horizontal="center"/>
    </xf>
    <xf numFmtId="165" fontId="0" fillId="0" borderId="0" xfId="0" applyNumberFormat="1" applyFill="1" applyBorder="1"/>
    <xf numFmtId="164" fontId="0" fillId="0" borderId="0" xfId="0" applyNumberFormat="1" applyFill="1" applyBorder="1"/>
    <xf numFmtId="49" fontId="0" fillId="0" borderId="3" xfId="0" applyNumberFormat="1" applyBorder="1"/>
    <xf numFmtId="165" fontId="0" fillId="0" borderId="3" xfId="0" applyNumberFormat="1" applyFill="1" applyBorder="1"/>
    <xf numFmtId="164" fontId="0" fillId="0" borderId="3" xfId="0" applyNumberFormat="1" applyFill="1" applyBorder="1"/>
    <xf numFmtId="165" fontId="0" fillId="0" borderId="3" xfId="0" applyNumberFormat="1" applyBorder="1"/>
    <xf numFmtId="164" fontId="0" fillId="0" borderId="3" xfId="0" applyNumberFormat="1" applyBorder="1"/>
    <xf numFmtId="0" fontId="0" fillId="0" borderId="3" xfId="0" applyBorder="1"/>
    <xf numFmtId="0" fontId="1" fillId="6" borderId="4" xfId="1" applyFill="1" applyBorder="1" applyAlignment="1">
      <alignment horizontal="center" wrapText="1"/>
    </xf>
    <xf numFmtId="0" fontId="0" fillId="0" borderId="0" xfId="0" applyBorder="1"/>
    <xf numFmtId="165" fontId="0" fillId="0" borderId="0" xfId="0" applyNumberFormat="1" applyBorder="1"/>
    <xf numFmtId="164" fontId="0" fillId="0" borderId="0" xfId="0" applyNumberFormat="1" applyBorder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0" xfId="0" applyNumberFormat="1" applyFont="1" applyFill="1" applyBorder="1"/>
    <xf numFmtId="49" fontId="2" fillId="0" borderId="0" xfId="0" applyNumberFormat="1" applyFont="1" applyFill="1" applyBorder="1" applyAlignment="1"/>
    <xf numFmtId="0" fontId="1" fillId="0" borderId="2" xfId="0" applyFont="1" applyFill="1" applyBorder="1" applyAlignment="1"/>
    <xf numFmtId="0" fontId="1" fillId="6" borderId="7" xfId="1" applyFill="1" applyBorder="1" applyAlignment="1">
      <alignment horizontal="center" wrapText="1"/>
    </xf>
    <xf numFmtId="0" fontId="1" fillId="7" borderId="4" xfId="1" applyFill="1" applyBorder="1" applyAlignment="1">
      <alignment horizontal="center" wrapText="1"/>
    </xf>
    <xf numFmtId="0" fontId="0" fillId="5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6" borderId="5" xfId="0" applyFont="1" applyFill="1" applyBorder="1" applyAlignment="1"/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49" fontId="0" fillId="0" borderId="3" xfId="0" applyNumberFormat="1" applyBorder="1" applyAlignment="1">
      <alignment horizontal="center"/>
    </xf>
    <xf numFmtId="0" fontId="1" fillId="2" borderId="1" xfId="1" applyAlignment="1">
      <alignment horizontal="center" wrapText="1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5" borderId="0" xfId="0" applyFill="1"/>
    <xf numFmtId="0" fontId="0" fillId="4" borderId="0" xfId="0" applyFill="1"/>
    <xf numFmtId="164" fontId="0" fillId="0" borderId="9" xfId="0" applyNumberFormat="1" applyFill="1" applyBorder="1"/>
    <xf numFmtId="49" fontId="0" fillId="0" borderId="10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Font="1"/>
    <xf numFmtId="0" fontId="3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1" fillId="6" borderId="2" xfId="0" applyFont="1" applyFill="1" applyBorder="1" applyAlignment="1">
      <alignment horizontal="center"/>
    </xf>
    <xf numFmtId="0" fontId="1" fillId="7" borderId="8" xfId="1" applyFill="1" applyBorder="1" applyAlignment="1">
      <alignment horizontal="center" wrapText="1"/>
    </xf>
    <xf numFmtId="0" fontId="1" fillId="7" borderId="5" xfId="1" applyFill="1" applyBorder="1" applyAlignment="1">
      <alignment horizontal="center" wrapText="1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8"/>
  <sheetViews>
    <sheetView zoomScaleNormal="100" workbookViewId="0">
      <selection activeCell="P18" sqref="P18"/>
    </sheetView>
  </sheetViews>
  <sheetFormatPr defaultRowHeight="15" x14ac:dyDescent="0.25"/>
  <cols>
    <col min="4" max="4" width="11.5703125" customWidth="1"/>
    <col min="10" max="10" width="9.28515625" customWidth="1"/>
    <col min="11" max="11" width="8.140625" customWidth="1"/>
    <col min="12" max="12" width="9.85546875" customWidth="1"/>
    <col min="16" max="16" width="8.7109375" customWidth="1"/>
    <col min="17" max="17" width="8.5703125" customWidth="1"/>
    <col min="18" max="18" width="8.7109375" customWidth="1"/>
    <col min="21" max="21" width="9.85546875" customWidth="1"/>
  </cols>
  <sheetData>
    <row r="2" spans="1:21" ht="15.75" thickBot="1" x14ac:dyDescent="0.3">
      <c r="A2" s="44" t="s">
        <v>32</v>
      </c>
      <c r="B2" s="44"/>
      <c r="C2" s="44"/>
      <c r="D2" s="44"/>
      <c r="E2" s="44"/>
      <c r="F2" s="44"/>
      <c r="G2" s="44"/>
      <c r="H2" s="44"/>
    </row>
    <row r="3" spans="1:21" ht="16.5" customHeight="1" thickTop="1" thickBot="1" x14ac:dyDescent="0.3">
      <c r="A3" s="45" t="s">
        <v>74</v>
      </c>
      <c r="B3" s="46"/>
      <c r="C3" s="46"/>
      <c r="D3" s="46"/>
      <c r="E3" s="27"/>
      <c r="F3" s="27"/>
      <c r="G3" s="27"/>
      <c r="H3" s="27"/>
      <c r="O3" s="39"/>
    </row>
    <row r="4" spans="1:21" ht="33" customHeight="1" thickTop="1" thickBot="1" x14ac:dyDescent="0.3">
      <c r="A4" s="23" t="s">
        <v>51</v>
      </c>
      <c r="B4" s="23" t="s">
        <v>34</v>
      </c>
      <c r="C4" s="23" t="s">
        <v>35</v>
      </c>
      <c r="D4" s="23" t="s">
        <v>58</v>
      </c>
      <c r="E4" s="13" t="s">
        <v>1</v>
      </c>
      <c r="F4" s="13" t="s">
        <v>2</v>
      </c>
      <c r="G4" s="13" t="s">
        <v>3</v>
      </c>
      <c r="H4" s="13" t="s">
        <v>4</v>
      </c>
      <c r="I4" s="31" t="s">
        <v>57</v>
      </c>
      <c r="J4" s="31" t="s">
        <v>5</v>
      </c>
      <c r="K4" s="31" t="s">
        <v>6</v>
      </c>
      <c r="L4" s="31" t="s">
        <v>7</v>
      </c>
      <c r="M4" s="31" t="s">
        <v>8</v>
      </c>
      <c r="N4" s="31" t="s">
        <v>9</v>
      </c>
      <c r="O4" s="31" t="s">
        <v>73</v>
      </c>
      <c r="P4" s="31" t="s">
        <v>10</v>
      </c>
      <c r="Q4" s="31" t="s">
        <v>61</v>
      </c>
      <c r="R4" s="31" t="s">
        <v>72</v>
      </c>
      <c r="S4" s="31" t="s">
        <v>52</v>
      </c>
      <c r="T4" s="31" t="s">
        <v>79</v>
      </c>
      <c r="U4" s="31" t="s">
        <v>71</v>
      </c>
    </row>
    <row r="5" spans="1:21" ht="15.75" thickTop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4" spans="1:21" x14ac:dyDescent="0.25">
      <c r="A14" t="s">
        <v>64</v>
      </c>
      <c r="O14" t="s">
        <v>75</v>
      </c>
    </row>
    <row r="15" spans="1:21" x14ac:dyDescent="0.25">
      <c r="P15" t="s">
        <v>76</v>
      </c>
    </row>
    <row r="16" spans="1:21" x14ac:dyDescent="0.25">
      <c r="A16" t="s">
        <v>66</v>
      </c>
      <c r="S16" t="s">
        <v>77</v>
      </c>
    </row>
    <row r="17" spans="1:1" x14ac:dyDescent="0.25">
      <c r="A17" t="s">
        <v>65</v>
      </c>
    </row>
    <row r="18" spans="1:1" x14ac:dyDescent="0.25">
      <c r="A18" t="s">
        <v>53</v>
      </c>
    </row>
  </sheetData>
  <mergeCells count="2">
    <mergeCell ref="A2:H2"/>
    <mergeCell ref="A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topLeftCell="A34" zoomScaleNormal="100" workbookViewId="0">
      <selection activeCell="AF63" sqref="AF63"/>
    </sheetView>
  </sheetViews>
  <sheetFormatPr defaultRowHeight="15" x14ac:dyDescent="0.25"/>
  <cols>
    <col min="2" max="2" width="10.140625" customWidth="1"/>
    <col min="3" max="3" width="7.5703125" customWidth="1"/>
    <col min="7" max="7" width="10.7109375" customWidth="1"/>
    <col min="8" max="8" width="10.85546875" customWidth="1"/>
    <col min="9" max="9" width="11.140625" customWidth="1"/>
    <col min="10" max="10" width="10.5703125" customWidth="1"/>
    <col min="12" max="12" width="10.85546875" customWidth="1"/>
    <col min="13" max="13" width="10" customWidth="1"/>
    <col min="14" max="14" width="8.5703125" customWidth="1"/>
    <col min="15" max="15" width="9.85546875" customWidth="1"/>
    <col min="16" max="18" width="10.42578125" customWidth="1"/>
    <col min="19" max="19" width="10.5703125" customWidth="1"/>
    <col min="20" max="20" width="10.140625" customWidth="1"/>
    <col min="22" max="22" width="8.5703125" customWidth="1"/>
    <col min="25" max="25" width="10.28515625" customWidth="1"/>
    <col min="26" max="26" width="9.7109375" customWidth="1"/>
    <col min="27" max="27" width="10.42578125" customWidth="1"/>
    <col min="29" max="29" width="10.5703125" customWidth="1"/>
    <col min="31" max="31" width="10.42578125" customWidth="1"/>
    <col min="32" max="32" width="10" customWidth="1"/>
    <col min="33" max="33" width="10.42578125" customWidth="1"/>
    <col min="34" max="34" width="10.85546875" customWidth="1"/>
    <col min="35" max="35" width="10.5703125" customWidth="1"/>
    <col min="36" max="36" width="9.85546875" customWidth="1"/>
    <col min="37" max="37" width="10.5703125" customWidth="1"/>
  </cols>
  <sheetData>
    <row r="1" spans="1:37" ht="15.75" x14ac:dyDescent="0.25">
      <c r="A1" s="53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2"/>
      <c r="T1" s="53" t="s">
        <v>31</v>
      </c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</row>
    <row r="2" spans="1:37" ht="15.7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1"/>
      <c r="M2" s="4"/>
      <c r="N2" s="4"/>
      <c r="O2" s="4"/>
      <c r="P2" s="4"/>
      <c r="Q2" s="2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1"/>
      <c r="AD2" s="4"/>
      <c r="AE2" s="4"/>
      <c r="AF2" s="4"/>
      <c r="AG2" s="4"/>
    </row>
    <row r="3" spans="1:37" ht="15.75" customHeight="1" x14ac:dyDescent="0.25">
      <c r="A3" s="48" t="s">
        <v>59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2"/>
      <c r="R3" s="48" t="s">
        <v>59</v>
      </c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</row>
    <row r="4" spans="1:37" ht="18.75" customHeight="1" thickBot="1" x14ac:dyDescent="0.3">
      <c r="A4" s="50" t="s">
        <v>16</v>
      </c>
      <c r="B4" s="50"/>
      <c r="C4" s="50"/>
      <c r="D4" s="50" t="s">
        <v>11</v>
      </c>
      <c r="E4" s="50"/>
      <c r="F4" s="50"/>
      <c r="R4" s="50" t="s">
        <v>16</v>
      </c>
      <c r="S4" s="50"/>
      <c r="T4" s="50"/>
      <c r="U4" s="50" t="s">
        <v>11</v>
      </c>
      <c r="V4" s="50"/>
      <c r="W4" s="50"/>
    </row>
    <row r="5" spans="1:37" ht="18.75" customHeight="1" thickTop="1" thickBot="1" x14ac:dyDescent="0.3">
      <c r="A5" s="49" t="s">
        <v>32</v>
      </c>
      <c r="B5" s="49"/>
      <c r="C5" s="49"/>
      <c r="D5" s="49"/>
      <c r="E5" s="49"/>
      <c r="F5" s="28"/>
      <c r="R5" s="49" t="s">
        <v>32</v>
      </c>
      <c r="S5" s="49"/>
      <c r="T5" s="49"/>
      <c r="U5" s="49"/>
      <c r="V5" s="49"/>
      <c r="W5" s="28"/>
    </row>
    <row r="6" spans="1:37" ht="28.5" customHeight="1" thickTop="1" thickBot="1" x14ac:dyDescent="0.3">
      <c r="A6" s="13" t="s">
        <v>0</v>
      </c>
      <c r="B6" s="13" t="s">
        <v>1</v>
      </c>
      <c r="C6" s="13" t="s">
        <v>2</v>
      </c>
      <c r="D6" s="13" t="s">
        <v>3</v>
      </c>
      <c r="E6" s="13" t="s">
        <v>4</v>
      </c>
      <c r="F6" s="31" t="s">
        <v>57</v>
      </c>
      <c r="G6" s="31" t="s">
        <v>5</v>
      </c>
      <c r="H6" s="31" t="s">
        <v>6</v>
      </c>
      <c r="I6" s="31" t="s">
        <v>7</v>
      </c>
      <c r="J6" s="31" t="s">
        <v>8</v>
      </c>
      <c r="K6" s="31" t="s">
        <v>9</v>
      </c>
      <c r="L6" s="31" t="s">
        <v>73</v>
      </c>
      <c r="M6" s="31" t="s">
        <v>10</v>
      </c>
      <c r="N6" s="31" t="s">
        <v>61</v>
      </c>
      <c r="O6" s="31" t="s">
        <v>72</v>
      </c>
      <c r="P6" s="31" t="s">
        <v>52</v>
      </c>
      <c r="R6" s="13" t="s">
        <v>0</v>
      </c>
      <c r="S6" s="13" t="s">
        <v>1</v>
      </c>
      <c r="T6" s="13" t="s">
        <v>2</v>
      </c>
      <c r="U6" s="13" t="s">
        <v>3</v>
      </c>
      <c r="V6" s="13" t="s">
        <v>4</v>
      </c>
      <c r="W6" s="31" t="s">
        <v>57</v>
      </c>
      <c r="X6" s="31" t="s">
        <v>5</v>
      </c>
      <c r="Y6" s="31" t="s">
        <v>6</v>
      </c>
      <c r="Z6" s="31" t="s">
        <v>7</v>
      </c>
      <c r="AA6" s="31" t="s">
        <v>8</v>
      </c>
      <c r="AB6" s="31" t="s">
        <v>9</v>
      </c>
      <c r="AC6" s="31" t="s">
        <v>73</v>
      </c>
      <c r="AD6" s="31" t="s">
        <v>10</v>
      </c>
      <c r="AE6" s="31" t="s">
        <v>61</v>
      </c>
      <c r="AF6" s="31" t="s">
        <v>72</v>
      </c>
      <c r="AG6" s="31" t="s">
        <v>52</v>
      </c>
      <c r="AH6" s="31" t="s">
        <v>78</v>
      </c>
      <c r="AI6" s="31" t="s">
        <v>71</v>
      </c>
    </row>
    <row r="7" spans="1:37" ht="15.75" thickTop="1" x14ac:dyDescent="0.25">
      <c r="A7" s="7" t="s">
        <v>21</v>
      </c>
      <c r="B7" s="7" t="s">
        <v>12</v>
      </c>
      <c r="C7" s="12" t="s">
        <v>54</v>
      </c>
      <c r="D7" s="7" t="s">
        <v>13</v>
      </c>
      <c r="E7" s="7" t="s">
        <v>15</v>
      </c>
      <c r="F7" s="30" t="s">
        <v>62</v>
      </c>
      <c r="G7" s="10">
        <v>1200</v>
      </c>
      <c r="H7" s="11">
        <v>48000</v>
      </c>
      <c r="I7" s="11">
        <v>9000</v>
      </c>
      <c r="J7" s="11">
        <v>0</v>
      </c>
      <c r="K7" s="11">
        <v>0</v>
      </c>
      <c r="L7" s="11">
        <f>H7-I7-K7-J7</f>
        <v>39000</v>
      </c>
      <c r="M7" s="11">
        <v>3100</v>
      </c>
      <c r="N7" s="11">
        <v>0</v>
      </c>
      <c r="O7" s="11">
        <v>0</v>
      </c>
      <c r="P7" s="11">
        <v>3100</v>
      </c>
      <c r="R7" s="7" t="s">
        <v>21</v>
      </c>
      <c r="S7" s="7" t="s">
        <v>12</v>
      </c>
      <c r="T7" s="12" t="s">
        <v>54</v>
      </c>
      <c r="U7" s="7" t="s">
        <v>13</v>
      </c>
      <c r="V7" s="7" t="s">
        <v>15</v>
      </c>
      <c r="W7" s="30" t="s">
        <v>62</v>
      </c>
      <c r="X7" s="10">
        <v>1200</v>
      </c>
      <c r="Y7" s="11">
        <v>48000</v>
      </c>
      <c r="Z7" s="11">
        <v>9000</v>
      </c>
      <c r="AA7" s="11">
        <v>0</v>
      </c>
      <c r="AB7" s="11">
        <v>0</v>
      </c>
      <c r="AC7" s="11">
        <f>Y7-Z7-AA7-AB7</f>
        <v>39000</v>
      </c>
      <c r="AD7" s="11">
        <v>3100</v>
      </c>
      <c r="AE7" s="11">
        <v>0</v>
      </c>
      <c r="AF7" s="11">
        <v>0</v>
      </c>
      <c r="AG7" s="11">
        <v>3100</v>
      </c>
      <c r="AH7" s="11">
        <v>0</v>
      </c>
      <c r="AI7" s="11">
        <f>AG7-AH7</f>
        <v>3100</v>
      </c>
    </row>
    <row r="8" spans="1:37" x14ac:dyDescent="0.25">
      <c r="A8" s="7" t="s">
        <v>21</v>
      </c>
      <c r="B8" s="7" t="s">
        <v>26</v>
      </c>
      <c r="C8" s="12" t="s">
        <v>54</v>
      </c>
      <c r="D8" s="7" t="s">
        <v>13</v>
      </c>
      <c r="E8" s="7" t="s">
        <v>15</v>
      </c>
      <c r="F8" s="30" t="s">
        <v>62</v>
      </c>
      <c r="G8" s="10">
        <v>1500</v>
      </c>
      <c r="H8" s="11">
        <v>54000</v>
      </c>
      <c r="I8" s="11">
        <v>0</v>
      </c>
      <c r="J8" s="11">
        <v>13000</v>
      </c>
      <c r="K8" s="11">
        <v>0</v>
      </c>
      <c r="L8" s="11">
        <f t="shared" ref="L8:L10" si="0">H8-I8-K8-J8</f>
        <v>41000</v>
      </c>
      <c r="M8" s="11">
        <v>3300</v>
      </c>
      <c r="N8" s="11">
        <v>0</v>
      </c>
      <c r="O8" s="11">
        <v>0</v>
      </c>
      <c r="P8" s="11">
        <v>3300</v>
      </c>
      <c r="R8" s="7" t="s">
        <v>21</v>
      </c>
      <c r="S8" s="7" t="s">
        <v>26</v>
      </c>
      <c r="T8" s="7" t="s">
        <v>54</v>
      </c>
      <c r="U8" s="7" t="s">
        <v>13</v>
      </c>
      <c r="V8" s="7" t="s">
        <v>15</v>
      </c>
      <c r="W8" s="30" t="s">
        <v>62</v>
      </c>
      <c r="X8" s="10">
        <v>1500</v>
      </c>
      <c r="Y8" s="11">
        <v>54000</v>
      </c>
      <c r="Z8" s="11">
        <v>0</v>
      </c>
      <c r="AA8" s="11">
        <v>13000</v>
      </c>
      <c r="AB8" s="11">
        <v>0</v>
      </c>
      <c r="AC8" s="11">
        <f t="shared" ref="AC8:AC10" si="1">Y8-Z8-AA8-AB8</f>
        <v>41000</v>
      </c>
      <c r="AD8" s="11">
        <v>3300</v>
      </c>
      <c r="AE8" s="11">
        <v>0</v>
      </c>
      <c r="AF8" s="11">
        <v>0</v>
      </c>
      <c r="AG8" s="11">
        <v>3300</v>
      </c>
      <c r="AH8" s="11">
        <v>0</v>
      </c>
      <c r="AI8" s="11">
        <f>AG8-AH8</f>
        <v>3300</v>
      </c>
    </row>
    <row r="9" spans="1:37" x14ac:dyDescent="0.25">
      <c r="A9" s="7" t="s">
        <v>22</v>
      </c>
      <c r="B9" s="7" t="s">
        <v>19</v>
      </c>
      <c r="C9" s="7" t="s">
        <v>55</v>
      </c>
      <c r="D9" s="7" t="s">
        <v>14</v>
      </c>
      <c r="E9" s="7" t="s">
        <v>15</v>
      </c>
      <c r="F9" s="30" t="s">
        <v>63</v>
      </c>
      <c r="G9" s="10">
        <v>5600</v>
      </c>
      <c r="H9" s="11">
        <v>22400</v>
      </c>
      <c r="I9" s="11">
        <v>0</v>
      </c>
      <c r="J9" s="11">
        <v>0</v>
      </c>
      <c r="K9" s="11">
        <v>0</v>
      </c>
      <c r="L9" s="11">
        <f t="shared" si="0"/>
        <v>22400</v>
      </c>
      <c r="M9" s="11">
        <v>1900</v>
      </c>
      <c r="N9" s="11">
        <v>0</v>
      </c>
      <c r="O9" s="11">
        <v>0</v>
      </c>
      <c r="P9" s="11">
        <v>1900</v>
      </c>
      <c r="R9" s="7" t="s">
        <v>22</v>
      </c>
      <c r="S9" s="7" t="s">
        <v>19</v>
      </c>
      <c r="T9" s="7" t="s">
        <v>55</v>
      </c>
      <c r="U9" s="7" t="s">
        <v>14</v>
      </c>
      <c r="V9" s="7" t="s">
        <v>15</v>
      </c>
      <c r="W9" s="30" t="s">
        <v>63</v>
      </c>
      <c r="X9" s="10">
        <v>5600</v>
      </c>
      <c r="Y9" s="11">
        <v>22400</v>
      </c>
      <c r="Z9" s="11">
        <v>0</v>
      </c>
      <c r="AA9" s="11">
        <v>0</v>
      </c>
      <c r="AB9" s="11">
        <v>0</v>
      </c>
      <c r="AC9" s="11">
        <f t="shared" si="1"/>
        <v>22400</v>
      </c>
      <c r="AD9" s="11">
        <v>1900</v>
      </c>
      <c r="AE9" s="11">
        <v>0</v>
      </c>
      <c r="AF9" s="11">
        <v>0</v>
      </c>
      <c r="AG9" s="11">
        <v>1900</v>
      </c>
      <c r="AH9" s="11">
        <v>0</v>
      </c>
      <c r="AI9" s="11">
        <f>AG9-AH9</f>
        <v>1900</v>
      </c>
    </row>
    <row r="10" spans="1:37" x14ac:dyDescent="0.25">
      <c r="A10" s="7" t="s">
        <v>23</v>
      </c>
      <c r="B10" s="7" t="s">
        <v>20</v>
      </c>
      <c r="C10" s="7" t="s">
        <v>56</v>
      </c>
      <c r="D10" s="7" t="s">
        <v>13</v>
      </c>
      <c r="E10" s="7" t="s">
        <v>15</v>
      </c>
      <c r="F10" s="30" t="s">
        <v>62</v>
      </c>
      <c r="G10" s="10">
        <v>3400</v>
      </c>
      <c r="H10" s="11">
        <v>136000</v>
      </c>
      <c r="I10" s="11">
        <v>2000</v>
      </c>
      <c r="J10" s="11">
        <v>0</v>
      </c>
      <c r="K10" s="11">
        <v>0</v>
      </c>
      <c r="L10" s="11">
        <f t="shared" si="0"/>
        <v>134000</v>
      </c>
      <c r="M10" s="11">
        <v>11700</v>
      </c>
      <c r="N10" s="11">
        <v>0</v>
      </c>
      <c r="O10" s="11">
        <v>0</v>
      </c>
      <c r="P10" s="11">
        <v>11700</v>
      </c>
      <c r="R10" s="7" t="s">
        <v>23</v>
      </c>
      <c r="S10" s="7" t="s">
        <v>20</v>
      </c>
      <c r="T10" s="7" t="s">
        <v>56</v>
      </c>
      <c r="U10" s="7" t="s">
        <v>13</v>
      </c>
      <c r="V10" s="7" t="s">
        <v>15</v>
      </c>
      <c r="W10" s="30" t="s">
        <v>62</v>
      </c>
      <c r="X10" s="10">
        <v>3400</v>
      </c>
      <c r="Y10" s="11">
        <v>136000</v>
      </c>
      <c r="Z10" s="11">
        <v>2000</v>
      </c>
      <c r="AA10" s="11">
        <v>0</v>
      </c>
      <c r="AB10" s="11">
        <v>0</v>
      </c>
      <c r="AC10" s="11">
        <f t="shared" si="1"/>
        <v>134000</v>
      </c>
      <c r="AD10" s="11">
        <v>11700</v>
      </c>
      <c r="AE10" s="11">
        <v>0</v>
      </c>
      <c r="AF10" s="11">
        <v>0</v>
      </c>
      <c r="AG10" s="11">
        <v>11700</v>
      </c>
      <c r="AH10" s="11">
        <v>0</v>
      </c>
      <c r="AI10" s="11">
        <f>AG10-AH10</f>
        <v>11700</v>
      </c>
    </row>
    <row r="11" spans="1:37" x14ac:dyDescent="0.25">
      <c r="P11" s="17">
        <f>SUM(P7:P10)</f>
        <v>20000</v>
      </c>
      <c r="AG11" s="17">
        <f>SUM(AG7:AG10)</f>
        <v>20000</v>
      </c>
      <c r="AI11" s="6">
        <f>SUM(AI7:AI10)</f>
        <v>20000</v>
      </c>
    </row>
    <row r="12" spans="1:37" x14ac:dyDescent="0.25">
      <c r="P12" s="1"/>
      <c r="AG12" s="1"/>
    </row>
    <row r="13" spans="1:37" x14ac:dyDescent="0.25">
      <c r="A13" s="48" t="s">
        <v>33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R13" s="48" t="s">
        <v>33</v>
      </c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</row>
    <row r="14" spans="1:37" ht="15.75" thickBot="1" x14ac:dyDescent="0.3">
      <c r="A14" s="50" t="s">
        <v>16</v>
      </c>
      <c r="B14" s="50"/>
      <c r="C14" s="50"/>
      <c r="D14" s="50" t="s">
        <v>11</v>
      </c>
      <c r="E14" s="50"/>
      <c r="F14" s="50"/>
      <c r="R14" s="50" t="s">
        <v>16</v>
      </c>
      <c r="S14" s="50"/>
      <c r="T14" s="50"/>
      <c r="U14" s="50" t="s">
        <v>11</v>
      </c>
      <c r="V14" s="50"/>
      <c r="W14" s="50"/>
    </row>
    <row r="15" spans="1:37" ht="16.5" thickTop="1" thickBot="1" x14ac:dyDescent="0.3">
      <c r="A15" s="49" t="s">
        <v>32</v>
      </c>
      <c r="B15" s="49"/>
      <c r="C15" s="49"/>
      <c r="D15" s="49"/>
      <c r="E15" s="49"/>
      <c r="F15" s="28"/>
      <c r="R15" s="49" t="s">
        <v>32</v>
      </c>
      <c r="S15" s="49"/>
      <c r="T15" s="49"/>
      <c r="U15" s="49"/>
      <c r="V15" s="49"/>
      <c r="W15" s="28"/>
    </row>
    <row r="16" spans="1:37" ht="46.5" thickTop="1" thickBot="1" x14ac:dyDescent="0.3">
      <c r="A16" s="13" t="s">
        <v>0</v>
      </c>
      <c r="B16" s="13" t="s">
        <v>1</v>
      </c>
      <c r="C16" s="13" t="s">
        <v>2</v>
      </c>
      <c r="D16" s="13" t="s">
        <v>3</v>
      </c>
      <c r="E16" s="13" t="s">
        <v>4</v>
      </c>
      <c r="F16" s="31" t="s">
        <v>57</v>
      </c>
      <c r="G16" s="31" t="s">
        <v>5</v>
      </c>
      <c r="H16" s="31" t="s">
        <v>6</v>
      </c>
      <c r="I16" s="31" t="s">
        <v>7</v>
      </c>
      <c r="J16" s="31" t="s">
        <v>8</v>
      </c>
      <c r="K16" s="31" t="s">
        <v>9</v>
      </c>
      <c r="L16" s="31" t="s">
        <v>73</v>
      </c>
      <c r="M16" s="31" t="s">
        <v>10</v>
      </c>
      <c r="N16" s="31" t="s">
        <v>61</v>
      </c>
      <c r="O16" s="31" t="s">
        <v>72</v>
      </c>
      <c r="P16" s="31" t="s">
        <v>52</v>
      </c>
      <c r="R16" s="13" t="s">
        <v>0</v>
      </c>
      <c r="S16" s="13" t="s">
        <v>1</v>
      </c>
      <c r="T16" s="13" t="s">
        <v>2</v>
      </c>
      <c r="U16" s="13" t="s">
        <v>3</v>
      </c>
      <c r="V16" s="13" t="s">
        <v>4</v>
      </c>
      <c r="W16" s="31" t="s">
        <v>57</v>
      </c>
      <c r="X16" s="31" t="s">
        <v>5</v>
      </c>
      <c r="Y16" s="31" t="s">
        <v>6</v>
      </c>
      <c r="Z16" s="31" t="s">
        <v>7</v>
      </c>
      <c r="AA16" s="31" t="s">
        <v>8</v>
      </c>
      <c r="AB16" s="31" t="s">
        <v>9</v>
      </c>
      <c r="AC16" s="31" t="s">
        <v>73</v>
      </c>
      <c r="AD16" s="31" t="s">
        <v>10</v>
      </c>
      <c r="AE16" s="31" t="s">
        <v>61</v>
      </c>
      <c r="AF16" s="31" t="s">
        <v>72</v>
      </c>
      <c r="AG16" s="31" t="s">
        <v>52</v>
      </c>
      <c r="AH16" s="31" t="s">
        <v>78</v>
      </c>
      <c r="AI16" s="31" t="s">
        <v>71</v>
      </c>
    </row>
    <row r="17" spans="1:35" ht="15.75" thickTop="1" x14ac:dyDescent="0.25">
      <c r="A17" s="7" t="s">
        <v>21</v>
      </c>
      <c r="B17" s="7" t="s">
        <v>12</v>
      </c>
      <c r="C17" s="12" t="s">
        <v>54</v>
      </c>
      <c r="D17" s="7" t="s">
        <v>13</v>
      </c>
      <c r="E17" s="7" t="s">
        <v>15</v>
      </c>
      <c r="F17" s="30" t="s">
        <v>62</v>
      </c>
      <c r="G17" s="10">
        <v>-1200</v>
      </c>
      <c r="H17" s="11">
        <v>-48000</v>
      </c>
      <c r="I17" s="11">
        <v>-9000</v>
      </c>
      <c r="J17" s="11">
        <v>0</v>
      </c>
      <c r="K17" s="11">
        <v>0</v>
      </c>
      <c r="L17" s="11">
        <v>-39000</v>
      </c>
      <c r="M17" s="11">
        <v>-3100</v>
      </c>
      <c r="N17" s="11">
        <v>0</v>
      </c>
      <c r="O17" s="11">
        <v>0</v>
      </c>
      <c r="P17" s="11">
        <v>-3100</v>
      </c>
      <c r="R17" s="7" t="s">
        <v>21</v>
      </c>
      <c r="S17" s="7" t="s">
        <v>12</v>
      </c>
      <c r="T17" s="12" t="s">
        <v>54</v>
      </c>
      <c r="U17" s="7" t="s">
        <v>13</v>
      </c>
      <c r="V17" s="7" t="s">
        <v>15</v>
      </c>
      <c r="W17" s="30" t="s">
        <v>62</v>
      </c>
      <c r="X17" s="10">
        <v>1300</v>
      </c>
      <c r="Y17" s="11">
        <v>50000</v>
      </c>
      <c r="Z17" s="11">
        <v>8000</v>
      </c>
      <c r="AA17" s="11">
        <v>0</v>
      </c>
      <c r="AB17" s="11">
        <v>0</v>
      </c>
      <c r="AC17" s="11">
        <f>Y17-Z17-AA17-AB17</f>
        <v>42000</v>
      </c>
      <c r="AD17" s="11">
        <v>3400</v>
      </c>
      <c r="AE17" s="11">
        <v>0</v>
      </c>
      <c r="AF17" s="11">
        <v>0</v>
      </c>
      <c r="AG17" s="11">
        <v>3400</v>
      </c>
      <c r="AH17" s="11">
        <v>3100</v>
      </c>
      <c r="AI17" s="11">
        <f>AG17-AH17</f>
        <v>300</v>
      </c>
    </row>
    <row r="18" spans="1:35" x14ac:dyDescent="0.25">
      <c r="A18" s="7" t="s">
        <v>21</v>
      </c>
      <c r="B18" s="7" t="s">
        <v>12</v>
      </c>
      <c r="C18" s="12" t="s">
        <v>54</v>
      </c>
      <c r="D18" s="7" t="s">
        <v>13</v>
      </c>
      <c r="E18" s="7" t="s">
        <v>15</v>
      </c>
      <c r="F18" s="30" t="s">
        <v>62</v>
      </c>
      <c r="G18" s="10">
        <v>1300</v>
      </c>
      <c r="H18" s="11">
        <v>50000</v>
      </c>
      <c r="I18" s="11">
        <v>8000</v>
      </c>
      <c r="J18" s="11">
        <v>0</v>
      </c>
      <c r="K18" s="11">
        <v>0</v>
      </c>
      <c r="L18" s="11">
        <f>H18-I18-J18-K18</f>
        <v>42000</v>
      </c>
      <c r="M18" s="11">
        <v>3400</v>
      </c>
      <c r="N18" s="11">
        <v>0</v>
      </c>
      <c r="O18" s="11">
        <v>0</v>
      </c>
      <c r="P18" s="11">
        <v>3400</v>
      </c>
      <c r="AG18" s="17">
        <f>SUM(AG17)</f>
        <v>3400</v>
      </c>
      <c r="AI18" s="1">
        <f>SUM(AI17)</f>
        <v>300</v>
      </c>
    </row>
    <row r="19" spans="1:35" x14ac:dyDescent="0.25">
      <c r="A19" s="3"/>
      <c r="B19" s="3"/>
      <c r="C19" s="14"/>
      <c r="D19" s="3"/>
      <c r="E19" s="3"/>
      <c r="F19" s="3"/>
      <c r="G19" s="15"/>
      <c r="H19" s="16"/>
      <c r="I19" s="16"/>
      <c r="J19" s="16"/>
      <c r="K19" s="16"/>
      <c r="L19" s="16"/>
      <c r="M19" s="16"/>
      <c r="N19" s="16"/>
      <c r="O19" s="16"/>
      <c r="P19" s="18">
        <f>SUM(P17:P18)</f>
        <v>300</v>
      </c>
    </row>
    <row r="20" spans="1:35" x14ac:dyDescent="0.25">
      <c r="A20" s="3"/>
      <c r="B20" s="3"/>
      <c r="C20" s="14"/>
      <c r="D20" s="3"/>
      <c r="E20" s="3"/>
      <c r="F20" s="3"/>
      <c r="G20" s="15"/>
      <c r="H20" s="16"/>
      <c r="I20" s="16"/>
      <c r="J20" s="16"/>
      <c r="K20" s="16"/>
      <c r="L20" s="16"/>
      <c r="M20" s="16"/>
      <c r="N20" s="16"/>
      <c r="O20" s="16"/>
      <c r="P20" s="18"/>
    </row>
    <row r="21" spans="1:35" x14ac:dyDescent="0.25">
      <c r="A21" s="48" t="s">
        <v>83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R21" s="48" t="s">
        <v>83</v>
      </c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</row>
    <row r="22" spans="1:35" ht="15.75" thickBot="1" x14ac:dyDescent="0.3">
      <c r="A22" s="50" t="s">
        <v>16</v>
      </c>
      <c r="B22" s="50"/>
      <c r="C22" s="50"/>
      <c r="D22" s="50" t="s">
        <v>11</v>
      </c>
      <c r="E22" s="50"/>
      <c r="F22" s="50"/>
      <c r="R22" s="50" t="s">
        <v>16</v>
      </c>
      <c r="S22" s="50"/>
      <c r="T22" s="50"/>
      <c r="U22" s="50" t="s">
        <v>11</v>
      </c>
      <c r="V22" s="50"/>
      <c r="W22" s="50"/>
    </row>
    <row r="23" spans="1:35" ht="16.5" thickTop="1" thickBot="1" x14ac:dyDescent="0.3">
      <c r="A23" s="49" t="s">
        <v>32</v>
      </c>
      <c r="B23" s="49"/>
      <c r="C23" s="49"/>
      <c r="D23" s="49"/>
      <c r="E23" s="49"/>
      <c r="F23" s="28"/>
      <c r="R23" s="49" t="s">
        <v>32</v>
      </c>
      <c r="S23" s="49"/>
      <c r="T23" s="49"/>
      <c r="U23" s="49"/>
      <c r="V23" s="49"/>
      <c r="W23" s="28"/>
    </row>
    <row r="24" spans="1:35" ht="46.5" thickTop="1" thickBot="1" x14ac:dyDescent="0.3">
      <c r="A24" s="13" t="s">
        <v>0</v>
      </c>
      <c r="B24" s="13" t="s">
        <v>1</v>
      </c>
      <c r="C24" s="13" t="s">
        <v>2</v>
      </c>
      <c r="D24" s="13" t="s">
        <v>3</v>
      </c>
      <c r="E24" s="13" t="s">
        <v>4</v>
      </c>
      <c r="F24" s="31" t="s">
        <v>57</v>
      </c>
      <c r="G24" s="31" t="s">
        <v>5</v>
      </c>
      <c r="H24" s="31" t="s">
        <v>6</v>
      </c>
      <c r="I24" s="31" t="s">
        <v>7</v>
      </c>
      <c r="J24" s="31" t="s">
        <v>8</v>
      </c>
      <c r="K24" s="31" t="s">
        <v>9</v>
      </c>
      <c r="L24" s="31" t="s">
        <v>73</v>
      </c>
      <c r="M24" s="31" t="s">
        <v>10</v>
      </c>
      <c r="N24" s="31" t="s">
        <v>61</v>
      </c>
      <c r="O24" s="31" t="s">
        <v>72</v>
      </c>
      <c r="P24" s="31" t="s">
        <v>52</v>
      </c>
      <c r="R24" s="13" t="s">
        <v>0</v>
      </c>
      <c r="S24" s="13" t="s">
        <v>1</v>
      </c>
      <c r="T24" s="13" t="s">
        <v>2</v>
      </c>
      <c r="U24" s="13" t="s">
        <v>3</v>
      </c>
      <c r="V24" s="13" t="s">
        <v>4</v>
      </c>
      <c r="W24" s="31" t="s">
        <v>57</v>
      </c>
      <c r="X24" s="31" t="s">
        <v>5</v>
      </c>
      <c r="Y24" s="31" t="s">
        <v>6</v>
      </c>
      <c r="Z24" s="31" t="s">
        <v>7</v>
      </c>
      <c r="AA24" s="31" t="s">
        <v>8</v>
      </c>
      <c r="AB24" s="31" t="s">
        <v>9</v>
      </c>
      <c r="AC24" s="31" t="s">
        <v>73</v>
      </c>
      <c r="AD24" s="31" t="s">
        <v>10</v>
      </c>
      <c r="AE24" s="31" t="s">
        <v>61</v>
      </c>
      <c r="AF24" s="31" t="s">
        <v>72</v>
      </c>
      <c r="AG24" s="31" t="s">
        <v>52</v>
      </c>
      <c r="AH24" s="31" t="s">
        <v>78</v>
      </c>
      <c r="AI24" s="31" t="s">
        <v>71</v>
      </c>
    </row>
    <row r="25" spans="1:35" ht="15.75" thickTop="1" x14ac:dyDescent="0.25">
      <c r="A25" s="7" t="s">
        <v>23</v>
      </c>
      <c r="B25" s="7" t="s">
        <v>20</v>
      </c>
      <c r="C25" s="7" t="s">
        <v>56</v>
      </c>
      <c r="D25" s="7" t="s">
        <v>13</v>
      </c>
      <c r="E25" s="7" t="s">
        <v>15</v>
      </c>
      <c r="F25" s="30" t="s">
        <v>62</v>
      </c>
      <c r="G25" s="10">
        <v>-3400</v>
      </c>
      <c r="H25" s="11">
        <v>-136000</v>
      </c>
      <c r="I25" s="11">
        <v>-2000</v>
      </c>
      <c r="J25" s="11">
        <v>0</v>
      </c>
      <c r="K25" s="11">
        <v>0</v>
      </c>
      <c r="L25" s="11">
        <f t="shared" ref="L25:L26" si="2">H25-I25-K25-J25</f>
        <v>-134000</v>
      </c>
      <c r="M25" s="11">
        <v>-11700</v>
      </c>
      <c r="N25" s="11">
        <v>0</v>
      </c>
      <c r="O25" s="11">
        <v>0</v>
      </c>
      <c r="P25" s="11">
        <v>-11700</v>
      </c>
      <c r="R25" s="7" t="s">
        <v>23</v>
      </c>
      <c r="S25" s="7" t="s">
        <v>20</v>
      </c>
      <c r="T25" s="7" t="s">
        <v>56</v>
      </c>
      <c r="U25" s="7" t="s">
        <v>13</v>
      </c>
      <c r="V25" s="7" t="s">
        <v>15</v>
      </c>
      <c r="W25" s="30" t="s">
        <v>62</v>
      </c>
      <c r="X25" s="10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f t="shared" ref="AC25" si="3">Y25-Z25-AA25-AB25</f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11700</v>
      </c>
      <c r="AI25" s="11">
        <f>AG25-AH25</f>
        <v>-11700</v>
      </c>
    </row>
    <row r="26" spans="1:35" x14ac:dyDescent="0.25">
      <c r="A26" s="7" t="s">
        <v>23</v>
      </c>
      <c r="B26" s="7" t="s">
        <v>90</v>
      </c>
      <c r="C26" s="7" t="s">
        <v>54</v>
      </c>
      <c r="D26" s="7" t="s">
        <v>13</v>
      </c>
      <c r="E26" s="7" t="s">
        <v>15</v>
      </c>
      <c r="F26" s="30" t="s">
        <v>62</v>
      </c>
      <c r="G26" s="10">
        <v>3400</v>
      </c>
      <c r="H26" s="11">
        <v>136000</v>
      </c>
      <c r="I26" s="11">
        <v>2000</v>
      </c>
      <c r="J26" s="11">
        <v>0</v>
      </c>
      <c r="K26" s="11">
        <v>0</v>
      </c>
      <c r="L26" s="11">
        <f t="shared" si="2"/>
        <v>134000</v>
      </c>
      <c r="M26" s="11">
        <v>11700</v>
      </c>
      <c r="N26" s="11">
        <v>0</v>
      </c>
      <c r="O26" s="11">
        <v>0</v>
      </c>
      <c r="P26" s="11">
        <v>11700</v>
      </c>
      <c r="R26" s="7" t="s">
        <v>23</v>
      </c>
      <c r="S26" s="7" t="s">
        <v>90</v>
      </c>
      <c r="T26" s="7" t="s">
        <v>54</v>
      </c>
      <c r="U26" s="7" t="s">
        <v>13</v>
      </c>
      <c r="V26" s="7" t="s">
        <v>15</v>
      </c>
      <c r="W26" s="30" t="s">
        <v>62</v>
      </c>
      <c r="X26" s="10">
        <v>3400</v>
      </c>
      <c r="Y26" s="11">
        <v>136000</v>
      </c>
      <c r="Z26" s="11">
        <v>2000</v>
      </c>
      <c r="AA26" s="11">
        <v>0</v>
      </c>
      <c r="AB26" s="11">
        <v>0</v>
      </c>
      <c r="AC26" s="11">
        <f t="shared" ref="AC26" si="4">Y26-Z26-AA26-AB26</f>
        <v>134000</v>
      </c>
      <c r="AD26" s="11">
        <v>11700</v>
      </c>
      <c r="AE26" s="11">
        <v>0</v>
      </c>
      <c r="AF26" s="11">
        <v>0</v>
      </c>
      <c r="AG26" s="11">
        <v>11700</v>
      </c>
      <c r="AH26" s="11">
        <v>0</v>
      </c>
      <c r="AI26" s="11">
        <f>AG26-AH26</f>
        <v>11700</v>
      </c>
    </row>
    <row r="27" spans="1:35" x14ac:dyDescent="0.25">
      <c r="A27" s="3"/>
      <c r="B27" s="3"/>
      <c r="C27" s="14"/>
      <c r="D27" s="3"/>
      <c r="E27" s="3"/>
      <c r="F27" s="3"/>
      <c r="G27" s="15"/>
      <c r="H27" s="16"/>
      <c r="I27" s="16"/>
      <c r="J27" s="16"/>
      <c r="K27" s="16"/>
      <c r="L27" s="16"/>
      <c r="M27" s="16"/>
      <c r="N27" s="16"/>
      <c r="O27" s="16"/>
      <c r="P27" s="18">
        <f>SUM(P25:P26)</f>
        <v>0</v>
      </c>
      <c r="AG27" s="17">
        <f>SUM(AG26)</f>
        <v>11700</v>
      </c>
      <c r="AI27" s="1">
        <f>SUM(AI25:AI26)</f>
        <v>0</v>
      </c>
    </row>
    <row r="28" spans="1:35" x14ac:dyDescent="0.25">
      <c r="A28" s="3"/>
      <c r="B28" s="3"/>
      <c r="C28" s="14"/>
      <c r="D28" s="3"/>
      <c r="E28" s="3"/>
      <c r="F28" s="3"/>
      <c r="G28" s="15"/>
      <c r="H28" s="16"/>
      <c r="I28" s="16"/>
      <c r="J28" s="16"/>
      <c r="K28" s="16"/>
      <c r="L28" s="16"/>
      <c r="M28" s="16"/>
      <c r="N28" s="16"/>
      <c r="O28" s="16"/>
      <c r="P28" s="16"/>
      <c r="AG28" s="17"/>
      <c r="AI28" s="1"/>
    </row>
    <row r="29" spans="1:35" x14ac:dyDescent="0.25">
      <c r="A29" s="47" t="s">
        <v>84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R29" s="47" t="s">
        <v>27</v>
      </c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</row>
    <row r="30" spans="1:35" ht="15.75" thickBot="1" x14ac:dyDescent="0.3">
      <c r="A30" s="50" t="s">
        <v>16</v>
      </c>
      <c r="B30" s="50"/>
      <c r="C30" s="50"/>
      <c r="D30" s="50" t="s">
        <v>17</v>
      </c>
      <c r="E30" s="50"/>
      <c r="F30" s="50"/>
      <c r="R30" s="50" t="s">
        <v>16</v>
      </c>
      <c r="S30" s="50"/>
      <c r="T30" s="50"/>
      <c r="U30" s="50" t="s">
        <v>17</v>
      </c>
      <c r="V30" s="50"/>
      <c r="W30" s="50"/>
    </row>
    <row r="31" spans="1:35" ht="16.5" thickTop="1" thickBot="1" x14ac:dyDescent="0.3">
      <c r="A31" s="49" t="s">
        <v>32</v>
      </c>
      <c r="B31" s="49"/>
      <c r="C31" s="49"/>
      <c r="D31" s="49"/>
      <c r="E31" s="49"/>
      <c r="F31" s="28"/>
      <c r="R31" s="49" t="s">
        <v>32</v>
      </c>
      <c r="S31" s="49"/>
      <c r="T31" s="49"/>
      <c r="U31" s="49"/>
      <c r="V31" s="49"/>
      <c r="W31" s="28"/>
    </row>
    <row r="32" spans="1:35" ht="46.5" thickTop="1" thickBot="1" x14ac:dyDescent="0.3">
      <c r="A32" s="13" t="s">
        <v>0</v>
      </c>
      <c r="B32" s="13" t="s">
        <v>1</v>
      </c>
      <c r="C32" s="13" t="s">
        <v>2</v>
      </c>
      <c r="D32" s="13" t="s">
        <v>3</v>
      </c>
      <c r="E32" s="13" t="s">
        <v>4</v>
      </c>
      <c r="F32" s="31" t="s">
        <v>57</v>
      </c>
      <c r="G32" s="31" t="s">
        <v>5</v>
      </c>
      <c r="H32" s="31" t="s">
        <v>6</v>
      </c>
      <c r="I32" s="31" t="s">
        <v>7</v>
      </c>
      <c r="J32" s="31" t="s">
        <v>8</v>
      </c>
      <c r="K32" s="31" t="s">
        <v>9</v>
      </c>
      <c r="L32" s="31" t="s">
        <v>73</v>
      </c>
      <c r="M32" s="31" t="s">
        <v>10</v>
      </c>
      <c r="N32" s="31" t="s">
        <v>61</v>
      </c>
      <c r="O32" s="31" t="s">
        <v>72</v>
      </c>
      <c r="P32" s="31" t="s">
        <v>52</v>
      </c>
      <c r="R32" s="13" t="s">
        <v>0</v>
      </c>
      <c r="S32" s="13" t="s">
        <v>1</v>
      </c>
      <c r="T32" s="13" t="s">
        <v>2</v>
      </c>
      <c r="U32" s="13" t="s">
        <v>3</v>
      </c>
      <c r="V32" s="13" t="s">
        <v>4</v>
      </c>
      <c r="W32" s="31" t="s">
        <v>57</v>
      </c>
      <c r="X32" s="31" t="s">
        <v>5</v>
      </c>
      <c r="Y32" s="31" t="s">
        <v>6</v>
      </c>
      <c r="Z32" s="31" t="s">
        <v>7</v>
      </c>
      <c r="AA32" s="31" t="s">
        <v>8</v>
      </c>
      <c r="AB32" s="31" t="s">
        <v>9</v>
      </c>
      <c r="AC32" s="31" t="s">
        <v>73</v>
      </c>
      <c r="AD32" s="31" t="s">
        <v>10</v>
      </c>
      <c r="AE32" s="31" t="s">
        <v>61</v>
      </c>
      <c r="AF32" s="31" t="s">
        <v>72</v>
      </c>
      <c r="AG32" s="31" t="s">
        <v>52</v>
      </c>
      <c r="AH32" s="31" t="s">
        <v>78</v>
      </c>
      <c r="AI32" s="31" t="s">
        <v>71</v>
      </c>
    </row>
    <row r="33" spans="1:35" ht="15.75" thickTop="1" x14ac:dyDescent="0.25">
      <c r="A33" s="7" t="s">
        <v>21</v>
      </c>
      <c r="B33" s="7" t="s">
        <v>12</v>
      </c>
      <c r="C33" s="12" t="s">
        <v>54</v>
      </c>
      <c r="D33" s="7" t="s">
        <v>13</v>
      </c>
      <c r="E33" s="7" t="s">
        <v>15</v>
      </c>
      <c r="F33" s="30" t="s">
        <v>62</v>
      </c>
      <c r="G33" s="10">
        <v>-1300</v>
      </c>
      <c r="H33" s="11">
        <v>-50000</v>
      </c>
      <c r="I33" s="11">
        <v>-8000</v>
      </c>
      <c r="J33" s="11">
        <v>0</v>
      </c>
      <c r="K33" s="11">
        <v>0</v>
      </c>
      <c r="L33" s="11">
        <v>0</v>
      </c>
      <c r="M33" s="11">
        <v>-3400</v>
      </c>
      <c r="N33" s="11">
        <v>0</v>
      </c>
      <c r="O33" s="11">
        <v>0</v>
      </c>
      <c r="P33" s="11">
        <v>-3400</v>
      </c>
      <c r="R33" s="7" t="s">
        <v>21</v>
      </c>
      <c r="S33" s="7" t="s">
        <v>12</v>
      </c>
      <c r="T33" s="12" t="s">
        <v>54</v>
      </c>
      <c r="U33" s="7" t="s">
        <v>13</v>
      </c>
      <c r="V33" s="7" t="s">
        <v>15</v>
      </c>
      <c r="W33" s="30" t="s">
        <v>62</v>
      </c>
      <c r="X33" s="10">
        <v>1300</v>
      </c>
      <c r="Y33" s="11">
        <v>51000</v>
      </c>
      <c r="Z33" s="11">
        <v>8000</v>
      </c>
      <c r="AA33" s="11">
        <v>0</v>
      </c>
      <c r="AB33" s="11">
        <v>0</v>
      </c>
      <c r="AC33" s="11">
        <f>Y33-Z33-AA33-AB33</f>
        <v>43000</v>
      </c>
      <c r="AD33" s="11">
        <v>4000</v>
      </c>
      <c r="AE33" s="11">
        <v>0</v>
      </c>
      <c r="AF33" s="11">
        <v>0</v>
      </c>
      <c r="AG33" s="11">
        <v>4000</v>
      </c>
      <c r="AH33" s="11">
        <v>3400</v>
      </c>
      <c r="AI33" s="11">
        <f>AG33-AH33</f>
        <v>600</v>
      </c>
    </row>
    <row r="34" spans="1:35" x14ac:dyDescent="0.25">
      <c r="A34" s="7" t="s">
        <v>21</v>
      </c>
      <c r="B34" s="7" t="s">
        <v>12</v>
      </c>
      <c r="C34" s="12" t="s">
        <v>54</v>
      </c>
      <c r="D34" s="7" t="s">
        <v>13</v>
      </c>
      <c r="E34" s="7" t="s">
        <v>15</v>
      </c>
      <c r="F34" s="30" t="s">
        <v>62</v>
      </c>
      <c r="G34" s="10">
        <v>1300</v>
      </c>
      <c r="H34" s="11">
        <v>51000</v>
      </c>
      <c r="I34" s="11">
        <v>8000</v>
      </c>
      <c r="J34" s="11">
        <v>0</v>
      </c>
      <c r="K34" s="11">
        <v>0</v>
      </c>
      <c r="L34" s="11">
        <f>H34-I34-J34-K34</f>
        <v>43000</v>
      </c>
      <c r="M34" s="11">
        <v>4000</v>
      </c>
      <c r="N34" s="11">
        <v>0</v>
      </c>
      <c r="O34" s="11">
        <v>0</v>
      </c>
      <c r="P34" s="11">
        <v>4000</v>
      </c>
      <c r="R34" s="7" t="s">
        <v>21</v>
      </c>
      <c r="S34" s="7" t="s">
        <v>26</v>
      </c>
      <c r="T34" s="7" t="s">
        <v>54</v>
      </c>
      <c r="U34" s="7" t="s">
        <v>13</v>
      </c>
      <c r="V34" s="7" t="s">
        <v>15</v>
      </c>
      <c r="W34" s="30" t="s">
        <v>62</v>
      </c>
      <c r="X34" s="10">
        <v>1500</v>
      </c>
      <c r="Y34" s="11">
        <v>60000</v>
      </c>
      <c r="Z34" s="11">
        <v>0</v>
      </c>
      <c r="AA34" s="11">
        <v>14000</v>
      </c>
      <c r="AB34" s="11">
        <v>0</v>
      </c>
      <c r="AC34" s="11">
        <f t="shared" ref="AC34:AC36" si="5">Y34-Z34-AA34-AB34</f>
        <v>46000</v>
      </c>
      <c r="AD34" s="11">
        <v>3700</v>
      </c>
      <c r="AE34" s="11">
        <v>0</v>
      </c>
      <c r="AF34" s="11">
        <v>0</v>
      </c>
      <c r="AG34" s="11">
        <v>3700</v>
      </c>
      <c r="AH34" s="11">
        <v>3300</v>
      </c>
      <c r="AI34" s="11">
        <f>AG34-AH34</f>
        <v>400</v>
      </c>
    </row>
    <row r="35" spans="1:35" x14ac:dyDescent="0.25">
      <c r="A35" s="7" t="s">
        <v>21</v>
      </c>
      <c r="B35" s="7" t="s">
        <v>26</v>
      </c>
      <c r="C35" s="7" t="s">
        <v>54</v>
      </c>
      <c r="D35" s="7" t="s">
        <v>13</v>
      </c>
      <c r="E35" s="7" t="s">
        <v>15</v>
      </c>
      <c r="F35" s="30" t="s">
        <v>62</v>
      </c>
      <c r="G35" s="10">
        <v>-1500</v>
      </c>
      <c r="H35" s="11">
        <v>-54000</v>
      </c>
      <c r="I35" s="11">
        <v>0</v>
      </c>
      <c r="J35" s="11">
        <v>-13000</v>
      </c>
      <c r="K35" s="11">
        <v>0</v>
      </c>
      <c r="L35" s="11">
        <v>0</v>
      </c>
      <c r="M35" s="11">
        <v>-3300</v>
      </c>
      <c r="N35" s="11">
        <v>0</v>
      </c>
      <c r="O35" s="11">
        <v>0</v>
      </c>
      <c r="P35" s="11">
        <v>-3300</v>
      </c>
      <c r="R35" s="7" t="s">
        <v>22</v>
      </c>
      <c r="S35" s="7" t="s">
        <v>19</v>
      </c>
      <c r="T35" s="7" t="s">
        <v>55</v>
      </c>
      <c r="U35" s="7" t="s">
        <v>14</v>
      </c>
      <c r="V35" s="7" t="s">
        <v>15</v>
      </c>
      <c r="W35" s="30" t="s">
        <v>63</v>
      </c>
      <c r="X35" s="10">
        <v>7000</v>
      </c>
      <c r="Y35" s="11">
        <v>35000</v>
      </c>
      <c r="Z35" s="11">
        <v>0</v>
      </c>
      <c r="AA35" s="11">
        <v>0</v>
      </c>
      <c r="AB35" s="11">
        <v>0</v>
      </c>
      <c r="AC35" s="11">
        <f t="shared" si="5"/>
        <v>35000</v>
      </c>
      <c r="AD35" s="11">
        <v>3000</v>
      </c>
      <c r="AE35" s="11">
        <v>0</v>
      </c>
      <c r="AF35" s="11">
        <v>0</v>
      </c>
      <c r="AG35" s="11">
        <v>3000</v>
      </c>
      <c r="AH35" s="11">
        <v>1900</v>
      </c>
      <c r="AI35" s="11">
        <f>AG35-AH35</f>
        <v>1100</v>
      </c>
    </row>
    <row r="36" spans="1:35" x14ac:dyDescent="0.25">
      <c r="A36" s="7" t="s">
        <v>21</v>
      </c>
      <c r="B36" s="7" t="s">
        <v>26</v>
      </c>
      <c r="C36" s="7" t="s">
        <v>54</v>
      </c>
      <c r="D36" s="7" t="s">
        <v>13</v>
      </c>
      <c r="E36" s="7" t="s">
        <v>15</v>
      </c>
      <c r="F36" s="30" t="s">
        <v>62</v>
      </c>
      <c r="G36" s="10">
        <v>1500</v>
      </c>
      <c r="H36" s="11">
        <v>60000</v>
      </c>
      <c r="I36" s="11">
        <v>0</v>
      </c>
      <c r="J36" s="11">
        <v>14000</v>
      </c>
      <c r="K36" s="11">
        <v>0</v>
      </c>
      <c r="L36" s="11">
        <f>H36-I36-J36-K36</f>
        <v>46000</v>
      </c>
      <c r="M36" s="11">
        <v>3700</v>
      </c>
      <c r="N36" s="11">
        <v>0</v>
      </c>
      <c r="O36" s="11">
        <v>0</v>
      </c>
      <c r="P36" s="11">
        <v>3700</v>
      </c>
      <c r="R36" s="7" t="s">
        <v>23</v>
      </c>
      <c r="S36" s="7" t="s">
        <v>90</v>
      </c>
      <c r="T36" s="7" t="s">
        <v>54</v>
      </c>
      <c r="U36" s="7" t="s">
        <v>13</v>
      </c>
      <c r="V36" s="7">
        <v>0</v>
      </c>
      <c r="W36" s="30" t="s">
        <v>62</v>
      </c>
      <c r="X36" s="8">
        <v>3400</v>
      </c>
      <c r="Y36" s="9">
        <v>139400</v>
      </c>
      <c r="Z36" s="9">
        <v>2000</v>
      </c>
      <c r="AA36" s="9">
        <v>0</v>
      </c>
      <c r="AB36" s="9">
        <v>0</v>
      </c>
      <c r="AC36" s="11">
        <f t="shared" si="5"/>
        <v>137400</v>
      </c>
      <c r="AD36" s="9">
        <v>12000</v>
      </c>
      <c r="AE36" s="11">
        <v>0</v>
      </c>
      <c r="AF36" s="11">
        <v>0</v>
      </c>
      <c r="AG36" s="9">
        <v>12000</v>
      </c>
      <c r="AH36" s="11">
        <v>11700</v>
      </c>
      <c r="AI36" s="11">
        <f>AG36-AH36</f>
        <v>300</v>
      </c>
    </row>
    <row r="37" spans="1:35" x14ac:dyDescent="0.25">
      <c r="A37" s="7" t="s">
        <v>22</v>
      </c>
      <c r="B37" s="7" t="s">
        <v>19</v>
      </c>
      <c r="C37" s="7" t="s">
        <v>55</v>
      </c>
      <c r="D37" s="7" t="s">
        <v>14</v>
      </c>
      <c r="E37" s="7" t="s">
        <v>15</v>
      </c>
      <c r="F37" s="30" t="s">
        <v>63</v>
      </c>
      <c r="G37" s="10">
        <v>-5600</v>
      </c>
      <c r="H37" s="11">
        <v>-22400</v>
      </c>
      <c r="I37" s="11">
        <v>0</v>
      </c>
      <c r="J37" s="11">
        <v>0</v>
      </c>
      <c r="K37" s="11">
        <v>0</v>
      </c>
      <c r="L37" s="11">
        <v>0</v>
      </c>
      <c r="M37" s="11">
        <v>-1900</v>
      </c>
      <c r="N37" s="11">
        <v>0</v>
      </c>
      <c r="O37" s="11">
        <v>0</v>
      </c>
      <c r="P37" s="11">
        <v>-1900</v>
      </c>
      <c r="R37" s="3"/>
      <c r="S37" s="3"/>
      <c r="T37" s="3"/>
      <c r="U37" s="3"/>
      <c r="V37" s="3"/>
      <c r="W37" s="3"/>
      <c r="X37" s="5"/>
      <c r="Y37" s="6"/>
      <c r="Z37" s="6"/>
      <c r="AA37" s="6"/>
      <c r="AB37" s="6"/>
      <c r="AC37" s="6"/>
      <c r="AD37" s="6"/>
      <c r="AE37" s="6"/>
      <c r="AF37" s="6"/>
      <c r="AG37" s="19">
        <f>SUM(AG33:AG36)</f>
        <v>22700</v>
      </c>
      <c r="AI37" s="1">
        <f>SUM(AI33:AI36)</f>
        <v>2400</v>
      </c>
    </row>
    <row r="38" spans="1:35" x14ac:dyDescent="0.25">
      <c r="A38" s="7" t="s">
        <v>22</v>
      </c>
      <c r="B38" s="7" t="s">
        <v>19</v>
      </c>
      <c r="C38" s="7" t="s">
        <v>55</v>
      </c>
      <c r="D38" s="7" t="s">
        <v>14</v>
      </c>
      <c r="E38" s="7" t="s">
        <v>15</v>
      </c>
      <c r="F38" s="30" t="s">
        <v>63</v>
      </c>
      <c r="G38" s="10">
        <v>7000</v>
      </c>
      <c r="H38" s="11">
        <v>35000</v>
      </c>
      <c r="I38" s="11">
        <v>0</v>
      </c>
      <c r="J38" s="11">
        <v>0</v>
      </c>
      <c r="K38" s="11">
        <v>0</v>
      </c>
      <c r="L38" s="11">
        <f>H38-I38-J38-K38</f>
        <v>35000</v>
      </c>
      <c r="M38" s="11">
        <v>3000</v>
      </c>
      <c r="N38" s="11">
        <v>0</v>
      </c>
      <c r="O38" s="11">
        <v>0</v>
      </c>
      <c r="P38" s="11">
        <v>3000</v>
      </c>
    </row>
    <row r="39" spans="1:35" x14ac:dyDescent="0.25">
      <c r="A39" s="7" t="s">
        <v>23</v>
      </c>
      <c r="B39" s="7" t="s">
        <v>90</v>
      </c>
      <c r="C39" s="7" t="s">
        <v>54</v>
      </c>
      <c r="D39" s="7" t="s">
        <v>13</v>
      </c>
      <c r="E39" s="7" t="s">
        <v>15</v>
      </c>
      <c r="F39" s="30" t="s">
        <v>62</v>
      </c>
      <c r="G39" s="10">
        <v>-3400</v>
      </c>
      <c r="H39" s="11">
        <v>-136000</v>
      </c>
      <c r="I39" s="11">
        <v>-2000</v>
      </c>
      <c r="J39" s="11">
        <v>0</v>
      </c>
      <c r="K39" s="11">
        <v>0</v>
      </c>
      <c r="L39" s="11">
        <v>0</v>
      </c>
      <c r="M39" s="11">
        <v>-11700</v>
      </c>
      <c r="N39" s="11">
        <v>0</v>
      </c>
      <c r="O39" s="11">
        <v>0</v>
      </c>
      <c r="P39" s="11">
        <v>-11700</v>
      </c>
    </row>
    <row r="40" spans="1:35" x14ac:dyDescent="0.25">
      <c r="A40" s="7" t="s">
        <v>23</v>
      </c>
      <c r="B40" s="7" t="s">
        <v>90</v>
      </c>
      <c r="C40" s="7" t="s">
        <v>54</v>
      </c>
      <c r="D40" s="7" t="s">
        <v>13</v>
      </c>
      <c r="E40" s="7">
        <v>0</v>
      </c>
      <c r="F40" s="30" t="s">
        <v>62</v>
      </c>
      <c r="G40" s="8">
        <v>3400</v>
      </c>
      <c r="H40" s="9">
        <v>139400</v>
      </c>
      <c r="I40" s="9">
        <v>2000</v>
      </c>
      <c r="J40" s="9">
        <v>0</v>
      </c>
      <c r="K40" s="9">
        <v>0</v>
      </c>
      <c r="L40" s="9">
        <f>H40-I40-J40-K40</f>
        <v>137400</v>
      </c>
      <c r="M40" s="9">
        <v>12000</v>
      </c>
      <c r="N40" s="11">
        <v>0</v>
      </c>
      <c r="O40" s="11">
        <v>0</v>
      </c>
      <c r="P40" s="9">
        <v>12000</v>
      </c>
    </row>
    <row r="41" spans="1:35" x14ac:dyDescent="0.25">
      <c r="A41" s="3"/>
      <c r="B41" s="3"/>
      <c r="C41" s="3"/>
      <c r="D41" s="3"/>
      <c r="E41" s="3"/>
      <c r="F41" s="3"/>
      <c r="G41" s="5"/>
      <c r="H41" s="6"/>
      <c r="I41" s="6"/>
      <c r="J41" s="6"/>
      <c r="K41" s="6"/>
      <c r="L41" s="6"/>
      <c r="M41" s="6"/>
      <c r="N41" s="6"/>
      <c r="O41" s="6"/>
      <c r="P41" s="19">
        <f>SUM(P33:P40)</f>
        <v>2400</v>
      </c>
    </row>
    <row r="43" spans="1:35" x14ac:dyDescent="0.25">
      <c r="A43" s="47" t="s">
        <v>91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R43" s="47" t="s">
        <v>28</v>
      </c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</row>
    <row r="44" spans="1:35" ht="15.75" thickBot="1" x14ac:dyDescent="0.3">
      <c r="A44" s="50" t="s">
        <v>16</v>
      </c>
      <c r="B44" s="50"/>
      <c r="C44" s="50"/>
      <c r="D44" s="50" t="s">
        <v>18</v>
      </c>
      <c r="E44" s="50"/>
      <c r="F44" s="50"/>
      <c r="Q44" s="17"/>
      <c r="R44" s="50" t="s">
        <v>16</v>
      </c>
      <c r="S44" s="50"/>
      <c r="T44" s="50"/>
      <c r="U44" s="50" t="s">
        <v>18</v>
      </c>
      <c r="V44" s="50"/>
      <c r="W44" s="50"/>
    </row>
    <row r="45" spans="1:35" ht="16.5" thickTop="1" thickBot="1" x14ac:dyDescent="0.3">
      <c r="A45" s="49" t="s">
        <v>32</v>
      </c>
      <c r="B45" s="49"/>
      <c r="C45" s="49"/>
      <c r="D45" s="49"/>
      <c r="E45" s="49"/>
      <c r="F45" s="28"/>
      <c r="Q45" s="20"/>
      <c r="R45" s="49" t="s">
        <v>32</v>
      </c>
      <c r="S45" s="49"/>
      <c r="T45" s="49"/>
      <c r="U45" s="49"/>
      <c r="V45" s="49"/>
      <c r="W45" s="28"/>
    </row>
    <row r="46" spans="1:35" ht="31.5" thickTop="1" thickBot="1" x14ac:dyDescent="0.3">
      <c r="A46" s="13" t="s">
        <v>0</v>
      </c>
      <c r="B46" s="13" t="s">
        <v>1</v>
      </c>
      <c r="C46" s="13" t="s">
        <v>2</v>
      </c>
      <c r="D46" s="13" t="s">
        <v>3</v>
      </c>
      <c r="E46" s="13" t="s">
        <v>4</v>
      </c>
      <c r="F46" s="31" t="s">
        <v>57</v>
      </c>
      <c r="G46" s="31" t="s">
        <v>5</v>
      </c>
      <c r="H46" s="31" t="s">
        <v>6</v>
      </c>
      <c r="I46" s="31" t="s">
        <v>7</v>
      </c>
      <c r="J46" s="31" t="s">
        <v>8</v>
      </c>
      <c r="K46" s="31" t="s">
        <v>9</v>
      </c>
      <c r="L46" s="31" t="s">
        <v>73</v>
      </c>
      <c r="M46" s="31" t="s">
        <v>10</v>
      </c>
      <c r="N46" s="31" t="s">
        <v>61</v>
      </c>
      <c r="O46" s="31" t="s">
        <v>72</v>
      </c>
      <c r="P46" s="31" t="s">
        <v>52</v>
      </c>
      <c r="R46" s="13" t="s">
        <v>0</v>
      </c>
      <c r="S46" s="13" t="s">
        <v>1</v>
      </c>
      <c r="T46" s="13" t="s">
        <v>2</v>
      </c>
      <c r="U46" s="13" t="s">
        <v>3</v>
      </c>
      <c r="V46" s="13" t="s">
        <v>4</v>
      </c>
      <c r="W46" s="31" t="s">
        <v>57</v>
      </c>
      <c r="X46" s="31" t="s">
        <v>5</v>
      </c>
      <c r="Y46" s="31" t="s">
        <v>6</v>
      </c>
      <c r="Z46" s="31" t="s">
        <v>7</v>
      </c>
      <c r="AA46" s="31" t="s">
        <v>8</v>
      </c>
      <c r="AB46" s="31" t="s">
        <v>9</v>
      </c>
      <c r="AC46" s="31" t="s">
        <v>73</v>
      </c>
      <c r="AD46" s="31" t="s">
        <v>10</v>
      </c>
      <c r="AE46" s="31" t="s">
        <v>61</v>
      </c>
      <c r="AF46" s="31" t="s">
        <v>72</v>
      </c>
      <c r="AG46" s="31" t="s">
        <v>52</v>
      </c>
      <c r="AH46" s="31" t="s">
        <v>78</v>
      </c>
      <c r="AI46" s="31" t="s">
        <v>71</v>
      </c>
    </row>
    <row r="47" spans="1:35" ht="15.75" thickTop="1" x14ac:dyDescent="0.25">
      <c r="A47" s="7" t="s">
        <v>23</v>
      </c>
      <c r="B47" s="7" t="s">
        <v>90</v>
      </c>
      <c r="C47" s="7" t="s">
        <v>54</v>
      </c>
      <c r="D47" s="7" t="s">
        <v>13</v>
      </c>
      <c r="E47" s="7">
        <v>0</v>
      </c>
      <c r="F47" s="30" t="s">
        <v>62</v>
      </c>
      <c r="G47" s="8">
        <v>-3400</v>
      </c>
      <c r="H47" s="9">
        <v>-139400</v>
      </c>
      <c r="I47" s="9">
        <v>-2000</v>
      </c>
      <c r="J47" s="9">
        <v>0</v>
      </c>
      <c r="K47" s="9">
        <v>0</v>
      </c>
      <c r="L47" s="9">
        <v>0</v>
      </c>
      <c r="M47" s="9">
        <v>-12000</v>
      </c>
      <c r="N47" s="11">
        <v>0</v>
      </c>
      <c r="O47" s="11">
        <v>0</v>
      </c>
      <c r="P47" s="9">
        <v>-12000</v>
      </c>
      <c r="R47" s="7" t="s">
        <v>23</v>
      </c>
      <c r="S47" s="7" t="s">
        <v>90</v>
      </c>
      <c r="T47" s="7" t="s">
        <v>54</v>
      </c>
      <c r="U47" s="7" t="s">
        <v>13</v>
      </c>
      <c r="V47" s="7">
        <v>0</v>
      </c>
      <c r="W47" s="30" t="s">
        <v>62</v>
      </c>
      <c r="X47" s="8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11">
        <v>0</v>
      </c>
      <c r="AF47" s="11">
        <v>0</v>
      </c>
      <c r="AG47" s="9">
        <v>0</v>
      </c>
      <c r="AH47" s="11">
        <v>12000</v>
      </c>
      <c r="AI47" s="11">
        <f>AG47-AH47</f>
        <v>-12000</v>
      </c>
    </row>
    <row r="48" spans="1:35" x14ac:dyDescent="0.25">
      <c r="A48" s="7" t="s">
        <v>24</v>
      </c>
      <c r="B48" s="7" t="s">
        <v>20</v>
      </c>
      <c r="C48" s="7" t="s">
        <v>56</v>
      </c>
      <c r="D48" s="7" t="s">
        <v>13</v>
      </c>
      <c r="E48" s="7" t="s">
        <v>15</v>
      </c>
      <c r="F48" s="30" t="s">
        <v>62</v>
      </c>
      <c r="G48" s="10">
        <v>1700</v>
      </c>
      <c r="H48" s="11">
        <v>68000</v>
      </c>
      <c r="I48" s="11">
        <v>0</v>
      </c>
      <c r="J48" s="11">
        <v>0</v>
      </c>
      <c r="K48" s="11">
        <v>8000</v>
      </c>
      <c r="L48" s="11">
        <f>H48-I48-J48-K48</f>
        <v>60000</v>
      </c>
      <c r="M48" s="11">
        <v>5200</v>
      </c>
      <c r="N48" s="11">
        <v>0</v>
      </c>
      <c r="O48" s="11">
        <v>0</v>
      </c>
      <c r="P48" s="11">
        <v>5200</v>
      </c>
      <c r="R48" s="7" t="s">
        <v>24</v>
      </c>
      <c r="S48" s="7" t="s">
        <v>20</v>
      </c>
      <c r="T48" s="7" t="s">
        <v>56</v>
      </c>
      <c r="U48" s="7" t="s">
        <v>13</v>
      </c>
      <c r="V48" s="7" t="s">
        <v>15</v>
      </c>
      <c r="W48" s="30" t="s">
        <v>62</v>
      </c>
      <c r="X48" s="10">
        <v>1700</v>
      </c>
      <c r="Y48" s="11">
        <v>68000</v>
      </c>
      <c r="Z48" s="11">
        <v>0</v>
      </c>
      <c r="AA48" s="11">
        <v>0</v>
      </c>
      <c r="AB48" s="11">
        <v>8000</v>
      </c>
      <c r="AC48" s="11">
        <f>Y48-Z48-AA48-AB48</f>
        <v>60000</v>
      </c>
      <c r="AD48" s="11">
        <v>5200</v>
      </c>
      <c r="AE48" s="11">
        <v>0</v>
      </c>
      <c r="AF48" s="11">
        <v>0</v>
      </c>
      <c r="AG48" s="11">
        <v>5200</v>
      </c>
      <c r="AH48" s="11">
        <v>0</v>
      </c>
      <c r="AI48" s="11">
        <f>AG48-AH48</f>
        <v>5200</v>
      </c>
    </row>
    <row r="49" spans="1:35" x14ac:dyDescent="0.25">
      <c r="P49" s="17">
        <f>SUM(P47:P48)</f>
        <v>-6800</v>
      </c>
      <c r="AG49" s="17">
        <f>SUM(AG47:AG48)</f>
        <v>5200</v>
      </c>
      <c r="AI49" s="1">
        <f>SUM(AI47:AI48)</f>
        <v>-6800</v>
      </c>
    </row>
    <row r="50" spans="1:35" x14ac:dyDescent="0.25">
      <c r="P50" s="17"/>
      <c r="Q50" s="17"/>
      <c r="AG50" s="17"/>
    </row>
    <row r="51" spans="1:35" x14ac:dyDescent="0.25">
      <c r="AI51" s="1"/>
    </row>
    <row r="52" spans="1:35" x14ac:dyDescent="0.25">
      <c r="A52" s="47" t="s">
        <v>87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R52" s="47" t="s">
        <v>70</v>
      </c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</row>
    <row r="53" spans="1:35" x14ac:dyDescent="0.25">
      <c r="A53" s="51" t="s">
        <v>16</v>
      </c>
      <c r="B53" s="51"/>
      <c r="C53" s="51"/>
      <c r="D53" s="51"/>
      <c r="E53" s="51" t="s">
        <v>47</v>
      </c>
      <c r="F53" s="51"/>
      <c r="G53" s="51"/>
      <c r="R53" s="51" t="s">
        <v>16</v>
      </c>
      <c r="S53" s="51"/>
      <c r="T53" s="51"/>
      <c r="U53" s="51"/>
      <c r="V53" s="51" t="s">
        <v>47</v>
      </c>
      <c r="W53" s="51"/>
      <c r="X53" s="51"/>
    </row>
    <row r="54" spans="1:35" ht="15.75" thickBot="1" x14ac:dyDescent="0.3">
      <c r="A54" s="52" t="s">
        <v>32</v>
      </c>
      <c r="B54" s="52"/>
      <c r="C54" s="52"/>
      <c r="D54" s="52"/>
      <c r="E54" s="52"/>
      <c r="F54" s="29"/>
      <c r="G54" s="21"/>
      <c r="R54" s="52" t="s">
        <v>32</v>
      </c>
      <c r="S54" s="52"/>
      <c r="T54" s="52"/>
      <c r="U54" s="52"/>
      <c r="V54" s="52"/>
      <c r="W54" s="29"/>
      <c r="X54" s="21"/>
    </row>
    <row r="55" spans="1:35" ht="31.5" thickTop="1" thickBot="1" x14ac:dyDescent="0.3">
      <c r="A55" s="22" t="s">
        <v>0</v>
      </c>
      <c r="B55" s="22" t="s">
        <v>1</v>
      </c>
      <c r="C55" s="22" t="s">
        <v>2</v>
      </c>
      <c r="D55" s="22" t="s">
        <v>3</v>
      </c>
      <c r="E55" s="22" t="s">
        <v>4</v>
      </c>
      <c r="F55" s="31" t="s">
        <v>57</v>
      </c>
      <c r="G55" s="31" t="s">
        <v>5</v>
      </c>
      <c r="H55" s="31" t="s">
        <v>6</v>
      </c>
      <c r="I55" s="31" t="s">
        <v>7</v>
      </c>
      <c r="J55" s="31" t="s">
        <v>8</v>
      </c>
      <c r="K55" s="31" t="s">
        <v>9</v>
      </c>
      <c r="L55" s="31" t="s">
        <v>73</v>
      </c>
      <c r="M55" s="31" t="s">
        <v>10</v>
      </c>
      <c r="N55" s="31" t="s">
        <v>61</v>
      </c>
      <c r="O55" s="31" t="s">
        <v>72</v>
      </c>
      <c r="P55" s="31" t="s">
        <v>52</v>
      </c>
      <c r="R55" s="22" t="s">
        <v>0</v>
      </c>
      <c r="S55" s="22" t="s">
        <v>1</v>
      </c>
      <c r="T55" s="22" t="s">
        <v>2</v>
      </c>
      <c r="U55" s="22" t="s">
        <v>3</v>
      </c>
      <c r="V55" s="22" t="s">
        <v>4</v>
      </c>
      <c r="W55" s="31" t="s">
        <v>57</v>
      </c>
      <c r="X55" s="31" t="s">
        <v>5</v>
      </c>
      <c r="Y55" s="31" t="s">
        <v>6</v>
      </c>
      <c r="Z55" s="31" t="s">
        <v>7</v>
      </c>
      <c r="AA55" s="31" t="s">
        <v>8</v>
      </c>
      <c r="AB55" s="31" t="s">
        <v>9</v>
      </c>
      <c r="AC55" s="31" t="s">
        <v>73</v>
      </c>
      <c r="AD55" s="31" t="s">
        <v>10</v>
      </c>
      <c r="AE55" s="31" t="s">
        <v>61</v>
      </c>
      <c r="AF55" s="31" t="s">
        <v>72</v>
      </c>
      <c r="AG55" s="31" t="s">
        <v>52</v>
      </c>
      <c r="AH55" s="31" t="s">
        <v>78</v>
      </c>
      <c r="AI55" s="31" t="s">
        <v>71</v>
      </c>
    </row>
    <row r="56" spans="1:35" ht="15.75" thickTop="1" x14ac:dyDescent="0.25">
      <c r="A56" s="7" t="s">
        <v>50</v>
      </c>
      <c r="B56" s="7" t="s">
        <v>46</v>
      </c>
      <c r="C56" s="7" t="s">
        <v>80</v>
      </c>
      <c r="D56" s="7" t="s">
        <v>13</v>
      </c>
      <c r="E56" s="7">
        <v>0</v>
      </c>
      <c r="F56" s="30" t="s">
        <v>62</v>
      </c>
      <c r="G56" s="8">
        <v>7700</v>
      </c>
      <c r="H56" s="36">
        <v>6500</v>
      </c>
      <c r="I56" s="9">
        <v>0</v>
      </c>
      <c r="J56" s="9">
        <v>0</v>
      </c>
      <c r="K56" s="9">
        <v>0</v>
      </c>
      <c r="L56" s="9">
        <f>H56-I56-J56-K56</f>
        <v>6500</v>
      </c>
      <c r="M56" s="9">
        <f>P56+N56</f>
        <v>590</v>
      </c>
      <c r="N56" s="11">
        <v>100</v>
      </c>
      <c r="O56" s="11">
        <v>0</v>
      </c>
      <c r="P56" s="9">
        <v>490</v>
      </c>
      <c r="R56" s="7" t="s">
        <v>50</v>
      </c>
      <c r="S56" s="7" t="s">
        <v>46</v>
      </c>
      <c r="T56" s="7" t="s">
        <v>80</v>
      </c>
      <c r="U56" s="7" t="s">
        <v>13</v>
      </c>
      <c r="V56" s="7">
        <v>0</v>
      </c>
      <c r="W56" s="30" t="s">
        <v>62</v>
      </c>
      <c r="X56" s="8">
        <v>7700</v>
      </c>
      <c r="Y56" s="9">
        <v>6500</v>
      </c>
      <c r="Z56" s="9">
        <v>0</v>
      </c>
      <c r="AA56" s="9">
        <v>0</v>
      </c>
      <c r="AB56" s="9">
        <v>0</v>
      </c>
      <c r="AC56" s="9">
        <f>Y56-Z56-AA56-AB56</f>
        <v>6500</v>
      </c>
      <c r="AD56" s="9">
        <v>590</v>
      </c>
      <c r="AE56" s="11">
        <v>100</v>
      </c>
      <c r="AF56" s="11">
        <v>0</v>
      </c>
      <c r="AG56" s="9">
        <v>490</v>
      </c>
      <c r="AH56" s="11">
        <v>0</v>
      </c>
      <c r="AI56" s="11">
        <f>AG56-AH56</f>
        <v>490</v>
      </c>
    </row>
    <row r="57" spans="1:35" x14ac:dyDescent="0.25">
      <c r="H57" s="37"/>
      <c r="P57" s="17">
        <f>SUM(P56)</f>
        <v>490</v>
      </c>
      <c r="AG57" s="17">
        <f>SUM(AG56)</f>
        <v>490</v>
      </c>
      <c r="AI57" s="40">
        <f>SUM(AI56)</f>
        <v>490</v>
      </c>
    </row>
    <row r="58" spans="1:35" x14ac:dyDescent="0.25">
      <c r="H58" s="14"/>
    </row>
    <row r="59" spans="1:35" x14ac:dyDescent="0.25">
      <c r="A59" s="47" t="s">
        <v>88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20"/>
      <c r="R59" s="47" t="s">
        <v>85</v>
      </c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</row>
    <row r="60" spans="1:35" x14ac:dyDescent="0.25">
      <c r="A60" s="51" t="s">
        <v>16</v>
      </c>
      <c r="B60" s="51"/>
      <c r="C60" s="51"/>
      <c r="D60" s="51"/>
      <c r="E60" s="51" t="s">
        <v>48</v>
      </c>
      <c r="F60" s="51"/>
      <c r="G60" s="51"/>
      <c r="R60" s="51" t="s">
        <v>16</v>
      </c>
      <c r="S60" s="51"/>
      <c r="T60" s="51"/>
      <c r="U60" s="51"/>
      <c r="V60" s="51" t="s">
        <v>48</v>
      </c>
      <c r="W60" s="51"/>
      <c r="X60" s="51"/>
    </row>
    <row r="61" spans="1:35" ht="15.75" thickBot="1" x14ac:dyDescent="0.3">
      <c r="A61" s="52" t="s">
        <v>32</v>
      </c>
      <c r="B61" s="52"/>
      <c r="C61" s="52"/>
      <c r="D61" s="52"/>
      <c r="E61" s="52"/>
      <c r="F61" s="29"/>
      <c r="G61" s="21"/>
      <c r="R61" s="52" t="s">
        <v>32</v>
      </c>
      <c r="S61" s="52"/>
      <c r="T61" s="52"/>
      <c r="U61" s="52"/>
      <c r="V61" s="52"/>
      <c r="W61" s="29"/>
      <c r="X61" s="21"/>
    </row>
    <row r="62" spans="1:35" ht="31.5" thickTop="1" thickBot="1" x14ac:dyDescent="0.3">
      <c r="A62" s="22" t="s">
        <v>0</v>
      </c>
      <c r="B62" s="22" t="s">
        <v>1</v>
      </c>
      <c r="C62" s="22" t="s">
        <v>2</v>
      </c>
      <c r="D62" s="22" t="s">
        <v>3</v>
      </c>
      <c r="E62" s="22" t="s">
        <v>4</v>
      </c>
      <c r="F62" s="31" t="s">
        <v>57</v>
      </c>
      <c r="G62" s="31" t="s">
        <v>5</v>
      </c>
      <c r="H62" s="31" t="s">
        <v>6</v>
      </c>
      <c r="I62" s="31" t="s">
        <v>7</v>
      </c>
      <c r="J62" s="31" t="s">
        <v>8</v>
      </c>
      <c r="K62" s="31" t="s">
        <v>9</v>
      </c>
      <c r="L62" s="31" t="s">
        <v>73</v>
      </c>
      <c r="M62" s="31" t="s">
        <v>10</v>
      </c>
      <c r="N62" s="31" t="s">
        <v>61</v>
      </c>
      <c r="O62" s="31" t="s">
        <v>72</v>
      </c>
      <c r="P62" s="31" t="s">
        <v>52</v>
      </c>
      <c r="R62" s="22" t="s">
        <v>0</v>
      </c>
      <c r="S62" s="22" t="s">
        <v>1</v>
      </c>
      <c r="T62" s="22" t="s">
        <v>2</v>
      </c>
      <c r="U62" s="22" t="s">
        <v>3</v>
      </c>
      <c r="V62" s="22" t="s">
        <v>4</v>
      </c>
      <c r="W62" s="31" t="s">
        <v>57</v>
      </c>
      <c r="X62" s="31" t="s">
        <v>5</v>
      </c>
      <c r="Y62" s="31" t="s">
        <v>6</v>
      </c>
      <c r="Z62" s="31" t="s">
        <v>7</v>
      </c>
      <c r="AA62" s="31" t="s">
        <v>8</v>
      </c>
      <c r="AB62" s="31" t="s">
        <v>9</v>
      </c>
      <c r="AC62" s="31" t="s">
        <v>73</v>
      </c>
      <c r="AD62" s="31" t="s">
        <v>10</v>
      </c>
      <c r="AE62" s="31" t="s">
        <v>61</v>
      </c>
      <c r="AF62" s="31" t="s">
        <v>72</v>
      </c>
      <c r="AG62" s="31" t="s">
        <v>52</v>
      </c>
      <c r="AH62" s="31" t="s">
        <v>78</v>
      </c>
      <c r="AI62" s="31" t="s">
        <v>71</v>
      </c>
    </row>
    <row r="63" spans="1:35" ht="15.75" thickTop="1" x14ac:dyDescent="0.25">
      <c r="A63" s="7" t="s">
        <v>50</v>
      </c>
      <c r="B63" s="7" t="s">
        <v>46</v>
      </c>
      <c r="C63" s="7" t="s">
        <v>80</v>
      </c>
      <c r="D63" s="7" t="s">
        <v>13</v>
      </c>
      <c r="E63" s="7">
        <v>0</v>
      </c>
      <c r="F63" s="30" t="s">
        <v>62</v>
      </c>
      <c r="G63" s="8">
        <v>-7700</v>
      </c>
      <c r="H63" s="9">
        <v>-6500</v>
      </c>
      <c r="I63" s="9">
        <v>0</v>
      </c>
      <c r="J63" s="9">
        <v>0</v>
      </c>
      <c r="K63" s="9">
        <v>0</v>
      </c>
      <c r="L63" s="9">
        <v>0</v>
      </c>
      <c r="M63" s="9">
        <v>-590</v>
      </c>
      <c r="N63" s="11">
        <v>-100</v>
      </c>
      <c r="O63" s="11">
        <v>0</v>
      </c>
      <c r="P63" s="9">
        <v>-490</v>
      </c>
      <c r="R63" s="7" t="s">
        <v>50</v>
      </c>
      <c r="S63" s="7" t="s">
        <v>46</v>
      </c>
      <c r="T63" s="7" t="s">
        <v>80</v>
      </c>
      <c r="U63" s="7" t="s">
        <v>13</v>
      </c>
      <c r="V63" s="7">
        <v>0</v>
      </c>
      <c r="W63" s="30" t="s">
        <v>62</v>
      </c>
      <c r="X63" s="8">
        <v>7000</v>
      </c>
      <c r="Y63" s="9">
        <v>6100</v>
      </c>
      <c r="Z63" s="9">
        <v>0</v>
      </c>
      <c r="AA63" s="9">
        <v>0</v>
      </c>
      <c r="AB63" s="9">
        <v>0</v>
      </c>
      <c r="AC63" s="9">
        <f>Y63-Z63-AA63-AB63</f>
        <v>6100</v>
      </c>
      <c r="AD63" s="9">
        <v>510</v>
      </c>
      <c r="AE63" s="11">
        <v>100</v>
      </c>
      <c r="AF63" s="11">
        <v>110</v>
      </c>
      <c r="AG63" s="9">
        <v>400</v>
      </c>
      <c r="AH63" s="11">
        <v>490</v>
      </c>
      <c r="AI63" s="11">
        <f>AG63-AH63</f>
        <v>-90</v>
      </c>
    </row>
    <row r="64" spans="1:35" x14ac:dyDescent="0.25">
      <c r="A64" s="7" t="s">
        <v>50</v>
      </c>
      <c r="B64" s="7" t="s">
        <v>46</v>
      </c>
      <c r="C64" s="7" t="s">
        <v>80</v>
      </c>
      <c r="D64" s="7" t="s">
        <v>13</v>
      </c>
      <c r="E64" s="7">
        <v>0</v>
      </c>
      <c r="F64" s="30" t="s">
        <v>62</v>
      </c>
      <c r="G64" s="8">
        <v>7000</v>
      </c>
      <c r="H64" s="9">
        <v>6100</v>
      </c>
      <c r="I64" s="9">
        <v>0</v>
      </c>
      <c r="J64" s="9">
        <v>0</v>
      </c>
      <c r="K64" s="9">
        <v>0</v>
      </c>
      <c r="L64" s="9">
        <f>H64-I64-J64-K64</f>
        <v>6100</v>
      </c>
      <c r="M64" s="9">
        <f>O64+P64</f>
        <v>510</v>
      </c>
      <c r="N64" s="11">
        <v>100</v>
      </c>
      <c r="O64" s="11">
        <v>110</v>
      </c>
      <c r="P64" s="9">
        <v>400</v>
      </c>
      <c r="AG64" s="17">
        <f>SUM(AG63:AG63)</f>
        <v>400</v>
      </c>
      <c r="AI64" s="1">
        <f>SUM(AI63)</f>
        <v>-90</v>
      </c>
    </row>
    <row r="65" spans="1:37" x14ac:dyDescent="0.25">
      <c r="A65" s="3"/>
      <c r="B65" s="3"/>
      <c r="C65" s="3"/>
      <c r="D65" s="3"/>
      <c r="E65" s="3"/>
      <c r="F65" s="3"/>
      <c r="G65" s="3"/>
      <c r="H65" s="5"/>
      <c r="I65" s="6"/>
      <c r="J65" s="6"/>
      <c r="K65" s="6"/>
      <c r="L65" s="6"/>
      <c r="M65" s="6"/>
      <c r="N65" s="6"/>
      <c r="O65" s="16"/>
      <c r="P65" s="18">
        <f>SUM(P63:P64)</f>
        <v>-90</v>
      </c>
      <c r="Q65" s="19"/>
      <c r="AG65" s="17"/>
      <c r="AI65" s="17"/>
    </row>
    <row r="66" spans="1:37" x14ac:dyDescent="0.25">
      <c r="P66" s="17"/>
      <c r="Q66" s="17"/>
      <c r="R66" s="17"/>
      <c r="AI66" s="1"/>
    </row>
    <row r="67" spans="1:37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34"/>
      <c r="AK67" s="34"/>
    </row>
    <row r="68" spans="1:37" x14ac:dyDescent="0.25">
      <c r="A68" s="54" t="s">
        <v>25</v>
      </c>
      <c r="B68" s="54"/>
      <c r="C68" s="54"/>
      <c r="D68" s="54"/>
      <c r="E68" s="54"/>
      <c r="F68" s="54"/>
      <c r="G68" s="54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35"/>
      <c r="AK68" s="35"/>
    </row>
    <row r="69" spans="1:37" ht="15.75" thickBot="1" x14ac:dyDescent="0.3">
      <c r="A69" s="43" t="s">
        <v>29</v>
      </c>
      <c r="B69" s="43"/>
      <c r="C69" s="43"/>
      <c r="D69" s="43"/>
      <c r="E69" s="43"/>
      <c r="F69" s="43"/>
      <c r="G69" s="43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</row>
    <row r="70" spans="1:37" ht="31.5" thickTop="1" thickBot="1" x14ac:dyDescent="0.3">
      <c r="H70" s="13" t="s">
        <v>0</v>
      </c>
      <c r="I70" s="13" t="s">
        <v>1</v>
      </c>
      <c r="J70" s="13" t="s">
        <v>2</v>
      </c>
      <c r="K70" s="13" t="s">
        <v>3</v>
      </c>
      <c r="L70" s="13" t="s">
        <v>4</v>
      </c>
      <c r="M70" s="31" t="s">
        <v>57</v>
      </c>
      <c r="N70" s="31" t="s">
        <v>5</v>
      </c>
      <c r="O70" s="31" t="s">
        <v>6</v>
      </c>
      <c r="P70" s="31" t="s">
        <v>7</v>
      </c>
      <c r="Q70" s="31" t="s">
        <v>8</v>
      </c>
      <c r="R70" s="31" t="s">
        <v>9</v>
      </c>
      <c r="S70" s="31" t="s">
        <v>73</v>
      </c>
      <c r="T70" s="31" t="s">
        <v>10</v>
      </c>
      <c r="U70" s="31" t="s">
        <v>61</v>
      </c>
      <c r="V70" s="31" t="s">
        <v>72</v>
      </c>
      <c r="W70" s="31" t="s">
        <v>52</v>
      </c>
    </row>
    <row r="71" spans="1:37" ht="15.75" thickTop="1" x14ac:dyDescent="0.25">
      <c r="H71" s="7" t="s">
        <v>21</v>
      </c>
      <c r="I71" s="7" t="s">
        <v>12</v>
      </c>
      <c r="J71" s="12" t="s">
        <v>54</v>
      </c>
      <c r="K71" s="7" t="s">
        <v>13</v>
      </c>
      <c r="L71" s="7" t="s">
        <v>15</v>
      </c>
      <c r="M71" s="30" t="s">
        <v>62</v>
      </c>
      <c r="N71" s="10">
        <v>1300</v>
      </c>
      <c r="O71" s="11">
        <v>51000</v>
      </c>
      <c r="P71" s="11">
        <v>8000</v>
      </c>
      <c r="Q71" s="11">
        <v>0</v>
      </c>
      <c r="R71" s="11">
        <v>0</v>
      </c>
      <c r="S71" s="11">
        <f>O71-P71-Q71-R71</f>
        <v>43000</v>
      </c>
      <c r="T71" s="11">
        <v>4000</v>
      </c>
      <c r="U71" s="11">
        <v>0</v>
      </c>
      <c r="V71" s="11">
        <v>0</v>
      </c>
      <c r="W71" s="11">
        <v>4000</v>
      </c>
    </row>
    <row r="72" spans="1:37" x14ac:dyDescent="0.25">
      <c r="H72" s="7" t="s">
        <v>21</v>
      </c>
      <c r="I72" s="7" t="s">
        <v>26</v>
      </c>
      <c r="J72" s="7" t="s">
        <v>54</v>
      </c>
      <c r="K72" s="7" t="s">
        <v>13</v>
      </c>
      <c r="L72" s="7" t="s">
        <v>15</v>
      </c>
      <c r="M72" s="30" t="s">
        <v>62</v>
      </c>
      <c r="N72" s="10">
        <v>1500</v>
      </c>
      <c r="O72" s="11">
        <v>60000</v>
      </c>
      <c r="P72" s="11">
        <v>0</v>
      </c>
      <c r="Q72" s="11">
        <v>14000</v>
      </c>
      <c r="R72" s="11">
        <v>0</v>
      </c>
      <c r="S72" s="11">
        <f>O72-P72-Q72-R72</f>
        <v>46000</v>
      </c>
      <c r="T72" s="11">
        <v>3700</v>
      </c>
      <c r="U72" s="11">
        <v>0</v>
      </c>
      <c r="V72" s="11">
        <v>0</v>
      </c>
      <c r="W72" s="11">
        <v>3700</v>
      </c>
    </row>
    <row r="73" spans="1:37" x14ac:dyDescent="0.25">
      <c r="H73" s="7" t="s">
        <v>22</v>
      </c>
      <c r="I73" s="7" t="s">
        <v>19</v>
      </c>
      <c r="J73" s="7" t="s">
        <v>55</v>
      </c>
      <c r="K73" s="7" t="s">
        <v>14</v>
      </c>
      <c r="L73" s="7" t="s">
        <v>15</v>
      </c>
      <c r="M73" s="30" t="s">
        <v>63</v>
      </c>
      <c r="N73" s="10">
        <v>7000</v>
      </c>
      <c r="O73" s="11">
        <v>35000</v>
      </c>
      <c r="P73" s="11">
        <v>0</v>
      </c>
      <c r="Q73" s="11">
        <v>0</v>
      </c>
      <c r="R73" s="11">
        <v>0</v>
      </c>
      <c r="S73" s="11">
        <f>O73-P73-Q73-R73</f>
        <v>35000</v>
      </c>
      <c r="T73" s="11">
        <v>3000</v>
      </c>
      <c r="U73" s="11">
        <v>0</v>
      </c>
      <c r="V73" s="11">
        <v>0</v>
      </c>
      <c r="W73" s="11">
        <v>3000</v>
      </c>
    </row>
    <row r="74" spans="1:37" x14ac:dyDescent="0.25">
      <c r="H74" s="7" t="s">
        <v>24</v>
      </c>
      <c r="I74" s="7" t="s">
        <v>20</v>
      </c>
      <c r="J74" s="7" t="s">
        <v>56</v>
      </c>
      <c r="K74" s="7" t="s">
        <v>13</v>
      </c>
      <c r="L74" s="7" t="s">
        <v>15</v>
      </c>
      <c r="M74" s="30" t="s">
        <v>62</v>
      </c>
      <c r="N74" s="10">
        <v>1700</v>
      </c>
      <c r="O74" s="11">
        <v>68000</v>
      </c>
      <c r="P74" s="11">
        <v>0</v>
      </c>
      <c r="Q74" s="11">
        <v>0</v>
      </c>
      <c r="R74" s="11">
        <v>8000</v>
      </c>
      <c r="S74" s="11">
        <f>O74-P74-Q74-R74</f>
        <v>60000</v>
      </c>
      <c r="T74" s="11">
        <v>5200</v>
      </c>
      <c r="U74" s="11">
        <v>0</v>
      </c>
      <c r="V74" s="11">
        <v>0</v>
      </c>
      <c r="W74" s="11">
        <v>5200</v>
      </c>
    </row>
    <row r="75" spans="1:37" x14ac:dyDescent="0.25">
      <c r="H75" s="7" t="s">
        <v>50</v>
      </c>
      <c r="I75" s="7" t="s">
        <v>46</v>
      </c>
      <c r="J75" s="7" t="s">
        <v>80</v>
      </c>
      <c r="K75" s="7" t="s">
        <v>13</v>
      </c>
      <c r="L75" s="7">
        <v>0</v>
      </c>
      <c r="M75" s="30" t="s">
        <v>62</v>
      </c>
      <c r="N75" s="8">
        <v>7000</v>
      </c>
      <c r="O75" s="9">
        <v>6100</v>
      </c>
      <c r="P75" s="9">
        <v>0</v>
      </c>
      <c r="Q75" s="9">
        <v>0</v>
      </c>
      <c r="R75" s="9">
        <v>0</v>
      </c>
      <c r="S75" s="9">
        <f>O75-P75-Q75-R75</f>
        <v>6100</v>
      </c>
      <c r="T75" s="9">
        <v>510</v>
      </c>
      <c r="U75" s="11">
        <v>100</v>
      </c>
      <c r="V75" s="11">
        <v>110</v>
      </c>
      <c r="W75" s="9">
        <v>400</v>
      </c>
    </row>
    <row r="76" spans="1:37" x14ac:dyDescent="0.25">
      <c r="W76" s="17">
        <f>SUM(W71:W75)</f>
        <v>16300</v>
      </c>
      <c r="X76" s="17"/>
    </row>
  </sheetData>
  <mergeCells count="59">
    <mergeCell ref="A68:G68"/>
    <mergeCell ref="A1:R1"/>
    <mergeCell ref="R4:T4"/>
    <mergeCell ref="A61:E61"/>
    <mergeCell ref="R5:V5"/>
    <mergeCell ref="R15:V15"/>
    <mergeCell ref="R31:V31"/>
    <mergeCell ref="R45:V45"/>
    <mergeCell ref="R54:V54"/>
    <mergeCell ref="R61:V61"/>
    <mergeCell ref="A30:C30"/>
    <mergeCell ref="D30:F30"/>
    <mergeCell ref="R30:T30"/>
    <mergeCell ref="A5:E5"/>
    <mergeCell ref="A15:E15"/>
    <mergeCell ref="T1:AK1"/>
    <mergeCell ref="A4:C4"/>
    <mergeCell ref="D4:F4"/>
    <mergeCell ref="U4:W4"/>
    <mergeCell ref="A3:P3"/>
    <mergeCell ref="R14:T14"/>
    <mergeCell ref="A14:C14"/>
    <mergeCell ref="A60:D60"/>
    <mergeCell ref="E60:G60"/>
    <mergeCell ref="R60:U60"/>
    <mergeCell ref="V60:X60"/>
    <mergeCell ref="V53:X53"/>
    <mergeCell ref="A54:E54"/>
    <mergeCell ref="A53:D53"/>
    <mergeCell ref="E53:G53"/>
    <mergeCell ref="R53:U53"/>
    <mergeCell ref="A59:P59"/>
    <mergeCell ref="R59:AI59"/>
    <mergeCell ref="A44:C44"/>
    <mergeCell ref="D44:F44"/>
    <mergeCell ref="R44:T44"/>
    <mergeCell ref="U44:W44"/>
    <mergeCell ref="A45:E45"/>
    <mergeCell ref="R3:AI3"/>
    <mergeCell ref="R13:AI13"/>
    <mergeCell ref="R29:AI29"/>
    <mergeCell ref="R43:AI43"/>
    <mergeCell ref="R52:AI52"/>
    <mergeCell ref="U14:W14"/>
    <mergeCell ref="U30:W30"/>
    <mergeCell ref="R21:AI21"/>
    <mergeCell ref="R22:T22"/>
    <mergeCell ref="U22:W22"/>
    <mergeCell ref="R23:V23"/>
    <mergeCell ref="A52:P52"/>
    <mergeCell ref="A43:P43"/>
    <mergeCell ref="A29:P29"/>
    <mergeCell ref="A21:P21"/>
    <mergeCell ref="A13:P13"/>
    <mergeCell ref="A31:E31"/>
    <mergeCell ref="A22:C22"/>
    <mergeCell ref="D22:F22"/>
    <mergeCell ref="A23:E23"/>
    <mergeCell ref="D14:F14"/>
  </mergeCells>
  <pageMargins left="0.25" right="0.25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5"/>
  <sheetViews>
    <sheetView tabSelected="1" zoomScaleNormal="100" workbookViewId="0">
      <selection activeCell="C18" sqref="C18"/>
    </sheetView>
  </sheetViews>
  <sheetFormatPr defaultRowHeight="15" x14ac:dyDescent="0.25"/>
  <cols>
    <col min="3" max="3" width="9.5703125" customWidth="1"/>
    <col min="8" max="8" width="9.140625" customWidth="1"/>
    <col min="9" max="9" width="10" customWidth="1"/>
    <col min="10" max="10" width="10.85546875" customWidth="1"/>
    <col min="11" max="11" width="10.28515625" customWidth="1"/>
    <col min="12" max="12" width="9.7109375" customWidth="1"/>
    <col min="13" max="13" width="8.85546875" customWidth="1"/>
    <col min="14" max="14" width="11" bestFit="1" customWidth="1"/>
    <col min="15" max="15" width="9.85546875" customWidth="1"/>
    <col min="17" max="17" width="9.140625" customWidth="1"/>
    <col min="18" max="20" width="9.85546875" customWidth="1"/>
    <col min="22" max="22" width="10" customWidth="1"/>
    <col min="24" max="24" width="10.28515625" customWidth="1"/>
    <col min="28" max="28" width="10.7109375" customWidth="1"/>
    <col min="29" max="29" width="10.28515625" bestFit="1" customWidth="1"/>
    <col min="30" max="30" width="10.28515625" customWidth="1"/>
    <col min="31" max="31" width="10" customWidth="1"/>
    <col min="32" max="32" width="10.28515625" customWidth="1"/>
    <col min="33" max="33" width="10.28515625" bestFit="1" customWidth="1"/>
    <col min="34" max="34" width="9.140625" customWidth="1"/>
    <col min="35" max="35" width="10.140625" customWidth="1"/>
    <col min="36" max="36" width="10.140625" bestFit="1" customWidth="1"/>
    <col min="37" max="38" width="9.28515625" bestFit="1" customWidth="1"/>
    <col min="39" max="40" width="10.140625" bestFit="1" customWidth="1"/>
    <col min="41" max="41" width="10.7109375" bestFit="1" customWidth="1"/>
  </cols>
  <sheetData>
    <row r="1" spans="1:41" ht="15.75" x14ac:dyDescent="0.25">
      <c r="A1" s="53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"/>
      <c r="V1" s="53" t="s">
        <v>31</v>
      </c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</row>
    <row r="2" spans="1:41" ht="15.7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1"/>
      <c r="O2" s="4"/>
      <c r="P2" s="4"/>
      <c r="Q2" s="4"/>
      <c r="R2" s="4"/>
      <c r="S2" s="38"/>
      <c r="T2" s="38"/>
      <c r="U2" s="2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1"/>
      <c r="AJ2" s="4"/>
      <c r="AK2" s="4"/>
      <c r="AL2" s="4"/>
    </row>
    <row r="3" spans="1:41" x14ac:dyDescent="0.25">
      <c r="A3" s="48" t="s">
        <v>60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2"/>
      <c r="T3" s="48" t="s">
        <v>60</v>
      </c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</row>
    <row r="4" spans="1:41" ht="15.75" thickBot="1" x14ac:dyDescent="0.3">
      <c r="A4" s="50" t="s">
        <v>16</v>
      </c>
      <c r="B4" s="50"/>
      <c r="C4" s="50"/>
      <c r="D4" s="50"/>
      <c r="E4" s="50" t="s">
        <v>11</v>
      </c>
      <c r="F4" s="50"/>
      <c r="G4" s="50"/>
      <c r="V4" s="50" t="s">
        <v>16</v>
      </c>
      <c r="W4" s="50"/>
      <c r="X4" s="50"/>
      <c r="Y4" s="50"/>
      <c r="Z4" s="50" t="s">
        <v>11</v>
      </c>
      <c r="AA4" s="50"/>
      <c r="AB4" s="50"/>
    </row>
    <row r="5" spans="1:41" ht="16.5" thickTop="1" thickBot="1" x14ac:dyDescent="0.3">
      <c r="A5" s="49" t="s">
        <v>32</v>
      </c>
      <c r="B5" s="49"/>
      <c r="C5" s="49"/>
      <c r="D5" s="49"/>
      <c r="E5" s="49"/>
      <c r="F5" s="49"/>
      <c r="G5" s="49"/>
      <c r="T5" s="49" t="s">
        <v>32</v>
      </c>
      <c r="U5" s="49"/>
      <c r="V5" s="49"/>
      <c r="W5" s="49"/>
      <c r="X5" s="49"/>
      <c r="Y5" s="49"/>
      <c r="Z5" s="49"/>
      <c r="AL5" s="55" t="s">
        <v>81</v>
      </c>
      <c r="AM5" s="55"/>
    </row>
    <row r="6" spans="1:41" ht="31.5" thickTop="1" thickBot="1" x14ac:dyDescent="0.3">
      <c r="A6" s="13" t="s">
        <v>34</v>
      </c>
      <c r="B6" s="13" t="s">
        <v>35</v>
      </c>
      <c r="C6" s="13" t="s">
        <v>67</v>
      </c>
      <c r="D6" s="13" t="s">
        <v>1</v>
      </c>
      <c r="E6" s="13" t="s">
        <v>2</v>
      </c>
      <c r="F6" s="13" t="s">
        <v>3</v>
      </c>
      <c r="G6" s="13" t="s">
        <v>4</v>
      </c>
      <c r="H6" s="31" t="s">
        <v>57</v>
      </c>
      <c r="I6" s="31" t="s">
        <v>5</v>
      </c>
      <c r="J6" s="31" t="s">
        <v>6</v>
      </c>
      <c r="K6" s="31" t="s">
        <v>7</v>
      </c>
      <c r="L6" s="31" t="s">
        <v>8</v>
      </c>
      <c r="M6" s="31" t="s">
        <v>9</v>
      </c>
      <c r="N6" s="31" t="s">
        <v>73</v>
      </c>
      <c r="O6" s="31" t="s">
        <v>10</v>
      </c>
      <c r="P6" s="31" t="s">
        <v>61</v>
      </c>
      <c r="Q6" s="31" t="s">
        <v>72</v>
      </c>
      <c r="R6" s="31" t="s">
        <v>52</v>
      </c>
      <c r="T6" s="13" t="s">
        <v>34</v>
      </c>
      <c r="U6" s="13" t="s">
        <v>35</v>
      </c>
      <c r="V6" s="13" t="s">
        <v>67</v>
      </c>
      <c r="W6" s="13" t="s">
        <v>1</v>
      </c>
      <c r="X6" s="13" t="s">
        <v>2</v>
      </c>
      <c r="Y6" s="13" t="s">
        <v>3</v>
      </c>
      <c r="Z6" s="13" t="s">
        <v>4</v>
      </c>
      <c r="AA6" s="31" t="s">
        <v>57</v>
      </c>
      <c r="AB6" s="31" t="s">
        <v>5</v>
      </c>
      <c r="AC6" s="31" t="s">
        <v>6</v>
      </c>
      <c r="AD6" s="31" t="s">
        <v>7</v>
      </c>
      <c r="AE6" s="31" t="s">
        <v>8</v>
      </c>
      <c r="AF6" s="31" t="s">
        <v>9</v>
      </c>
      <c r="AG6" s="31" t="s">
        <v>73</v>
      </c>
      <c r="AH6" s="31" t="s">
        <v>10</v>
      </c>
      <c r="AI6" s="31" t="s">
        <v>61</v>
      </c>
      <c r="AJ6" s="31" t="s">
        <v>72</v>
      </c>
      <c r="AK6" s="31" t="s">
        <v>52</v>
      </c>
      <c r="AL6" s="31" t="s">
        <v>78</v>
      </c>
      <c r="AM6" s="31" t="s">
        <v>71</v>
      </c>
    </row>
    <row r="7" spans="1:41" ht="15.75" thickTop="1" x14ac:dyDescent="0.25">
      <c r="A7" s="7" t="s">
        <v>36</v>
      </c>
      <c r="B7" s="7" t="s">
        <v>39</v>
      </c>
      <c r="C7" s="7" t="s">
        <v>68</v>
      </c>
      <c r="D7" s="7" t="s">
        <v>12</v>
      </c>
      <c r="E7" s="12" t="s">
        <v>54</v>
      </c>
      <c r="F7" s="7" t="s">
        <v>13</v>
      </c>
      <c r="G7" s="7" t="s">
        <v>15</v>
      </c>
      <c r="H7" s="30" t="s">
        <v>62</v>
      </c>
      <c r="I7" s="10">
        <v>1200</v>
      </c>
      <c r="J7" s="11">
        <v>48000</v>
      </c>
      <c r="K7" s="11">
        <v>9000</v>
      </c>
      <c r="L7" s="11">
        <v>0</v>
      </c>
      <c r="M7" s="11">
        <v>0</v>
      </c>
      <c r="N7" s="11">
        <f>J7-K7-L7-M7</f>
        <v>39000</v>
      </c>
      <c r="O7" s="11">
        <v>3100</v>
      </c>
      <c r="P7" s="11">
        <v>0</v>
      </c>
      <c r="Q7" s="11">
        <v>0</v>
      </c>
      <c r="R7" s="11">
        <v>3100</v>
      </c>
      <c r="T7" s="7" t="s">
        <v>36</v>
      </c>
      <c r="U7" s="7" t="s">
        <v>39</v>
      </c>
      <c r="V7" s="7" t="s">
        <v>68</v>
      </c>
      <c r="W7" s="7" t="s">
        <v>12</v>
      </c>
      <c r="X7" s="12" t="s">
        <v>54</v>
      </c>
      <c r="Y7" s="7" t="s">
        <v>13</v>
      </c>
      <c r="Z7" s="7" t="s">
        <v>15</v>
      </c>
      <c r="AA7" s="30" t="s">
        <v>62</v>
      </c>
      <c r="AB7" s="10">
        <v>1200</v>
      </c>
      <c r="AC7" s="11">
        <v>48000</v>
      </c>
      <c r="AD7" s="11">
        <v>9000</v>
      </c>
      <c r="AE7" s="11">
        <v>0</v>
      </c>
      <c r="AF7" s="11">
        <v>0</v>
      </c>
      <c r="AG7" s="11">
        <f>AC7-AD7-AE7-AF7</f>
        <v>39000</v>
      </c>
      <c r="AH7" s="11">
        <v>3100</v>
      </c>
      <c r="AI7" s="11">
        <v>0</v>
      </c>
      <c r="AJ7" s="11">
        <v>0</v>
      </c>
      <c r="AK7" s="11">
        <v>3100</v>
      </c>
      <c r="AL7" s="11">
        <v>0</v>
      </c>
      <c r="AM7" s="11">
        <f>AK7-AL7</f>
        <v>3100</v>
      </c>
    </row>
    <row r="8" spans="1:41" x14ac:dyDescent="0.25">
      <c r="A8" s="7" t="s">
        <v>36</v>
      </c>
      <c r="B8" s="7" t="s">
        <v>39</v>
      </c>
      <c r="C8" s="7" t="s">
        <v>69</v>
      </c>
      <c r="D8" s="7" t="s">
        <v>26</v>
      </c>
      <c r="E8" s="7" t="s">
        <v>54</v>
      </c>
      <c r="F8" s="7" t="s">
        <v>13</v>
      </c>
      <c r="G8" s="7" t="s">
        <v>15</v>
      </c>
      <c r="H8" s="30" t="s">
        <v>62</v>
      </c>
      <c r="I8" s="10">
        <v>1500</v>
      </c>
      <c r="J8" s="11">
        <v>54000</v>
      </c>
      <c r="K8" s="11">
        <v>0</v>
      </c>
      <c r="L8" s="11">
        <v>13000</v>
      </c>
      <c r="M8" s="11">
        <v>0</v>
      </c>
      <c r="N8" s="11">
        <f t="shared" ref="N8:N10" si="0">J8-K8-L8-M8</f>
        <v>41000</v>
      </c>
      <c r="O8" s="11">
        <v>3300</v>
      </c>
      <c r="P8" s="11">
        <v>0</v>
      </c>
      <c r="Q8" s="11">
        <v>0</v>
      </c>
      <c r="R8" s="11">
        <v>3300</v>
      </c>
      <c r="T8" s="7" t="s">
        <v>36</v>
      </c>
      <c r="U8" s="7" t="s">
        <v>39</v>
      </c>
      <c r="V8" s="7" t="s">
        <v>69</v>
      </c>
      <c r="W8" s="7" t="s">
        <v>26</v>
      </c>
      <c r="X8" s="7" t="s">
        <v>54</v>
      </c>
      <c r="Y8" s="7" t="s">
        <v>13</v>
      </c>
      <c r="Z8" s="7" t="s">
        <v>15</v>
      </c>
      <c r="AA8" s="30" t="s">
        <v>62</v>
      </c>
      <c r="AB8" s="10">
        <v>1500</v>
      </c>
      <c r="AC8" s="11">
        <v>54000</v>
      </c>
      <c r="AD8" s="11">
        <v>0</v>
      </c>
      <c r="AE8" s="11">
        <v>13000</v>
      </c>
      <c r="AF8" s="11">
        <v>0</v>
      </c>
      <c r="AG8" s="11">
        <f t="shared" ref="AG8:AG10" si="1">AC8-AD8-AE8-AF8</f>
        <v>41000</v>
      </c>
      <c r="AH8" s="11">
        <v>3300</v>
      </c>
      <c r="AI8" s="11">
        <v>0</v>
      </c>
      <c r="AJ8" s="11">
        <v>0</v>
      </c>
      <c r="AK8" s="11">
        <v>3300</v>
      </c>
      <c r="AL8" s="11">
        <v>0</v>
      </c>
      <c r="AM8" s="11">
        <f>AK8-AL8</f>
        <v>3300</v>
      </c>
    </row>
    <row r="9" spans="1:41" x14ac:dyDescent="0.25">
      <c r="A9" s="7" t="s">
        <v>37</v>
      </c>
      <c r="B9" s="7" t="s">
        <v>40</v>
      </c>
      <c r="C9" s="7" t="s">
        <v>15</v>
      </c>
      <c r="D9" s="7" t="s">
        <v>19</v>
      </c>
      <c r="E9" s="7" t="s">
        <v>55</v>
      </c>
      <c r="F9" s="7" t="s">
        <v>14</v>
      </c>
      <c r="G9" s="7" t="s">
        <v>15</v>
      </c>
      <c r="H9" s="30" t="s">
        <v>63</v>
      </c>
      <c r="I9" s="10">
        <v>5600</v>
      </c>
      <c r="J9" s="11">
        <v>22400</v>
      </c>
      <c r="K9" s="11">
        <v>0</v>
      </c>
      <c r="L9" s="11">
        <v>0</v>
      </c>
      <c r="M9" s="11">
        <v>0</v>
      </c>
      <c r="N9" s="11">
        <f t="shared" si="0"/>
        <v>22400</v>
      </c>
      <c r="O9" s="11">
        <v>1900</v>
      </c>
      <c r="P9" s="11">
        <v>0</v>
      </c>
      <c r="Q9" s="11">
        <v>0</v>
      </c>
      <c r="R9" s="11">
        <v>1900</v>
      </c>
      <c r="T9" s="7" t="s">
        <v>37</v>
      </c>
      <c r="U9" s="7" t="s">
        <v>40</v>
      </c>
      <c r="V9" s="7" t="s">
        <v>15</v>
      </c>
      <c r="W9" s="7" t="s">
        <v>19</v>
      </c>
      <c r="X9" s="7" t="s">
        <v>55</v>
      </c>
      <c r="Y9" s="7" t="s">
        <v>14</v>
      </c>
      <c r="Z9" s="7" t="s">
        <v>15</v>
      </c>
      <c r="AA9" s="30" t="s">
        <v>63</v>
      </c>
      <c r="AB9" s="10">
        <v>5600</v>
      </c>
      <c r="AC9" s="11">
        <v>22400</v>
      </c>
      <c r="AD9" s="11">
        <v>0</v>
      </c>
      <c r="AE9" s="11">
        <v>0</v>
      </c>
      <c r="AF9" s="11">
        <v>0</v>
      </c>
      <c r="AG9" s="11">
        <f t="shared" si="1"/>
        <v>22400</v>
      </c>
      <c r="AH9" s="11">
        <v>1900</v>
      </c>
      <c r="AI9" s="11">
        <v>0</v>
      </c>
      <c r="AJ9" s="11">
        <v>0</v>
      </c>
      <c r="AK9" s="11">
        <v>1900</v>
      </c>
      <c r="AL9" s="11">
        <v>0</v>
      </c>
      <c r="AM9" s="11">
        <f>AK9-AL9</f>
        <v>1900</v>
      </c>
    </row>
    <row r="10" spans="1:41" x14ac:dyDescent="0.25">
      <c r="A10" s="7" t="s">
        <v>38</v>
      </c>
      <c r="B10" s="7" t="s">
        <v>41</v>
      </c>
      <c r="C10" s="7" t="s">
        <v>15</v>
      </c>
      <c r="D10" s="7" t="s">
        <v>20</v>
      </c>
      <c r="E10" s="7" t="s">
        <v>56</v>
      </c>
      <c r="F10" s="7" t="s">
        <v>13</v>
      </c>
      <c r="G10" s="7" t="s">
        <v>15</v>
      </c>
      <c r="H10" s="30" t="s">
        <v>62</v>
      </c>
      <c r="I10" s="10">
        <v>3400</v>
      </c>
      <c r="J10" s="11">
        <v>136000</v>
      </c>
      <c r="K10" s="11">
        <v>2000</v>
      </c>
      <c r="L10" s="11">
        <v>0</v>
      </c>
      <c r="M10" s="11">
        <v>0</v>
      </c>
      <c r="N10" s="11">
        <f t="shared" si="0"/>
        <v>134000</v>
      </c>
      <c r="O10" s="11">
        <v>11700</v>
      </c>
      <c r="P10" s="11">
        <v>0</v>
      </c>
      <c r="Q10" s="11">
        <v>0</v>
      </c>
      <c r="R10" s="11">
        <v>11700</v>
      </c>
      <c r="T10" s="7" t="s">
        <v>38</v>
      </c>
      <c r="U10" s="7" t="s">
        <v>41</v>
      </c>
      <c r="V10" s="7" t="s">
        <v>15</v>
      </c>
      <c r="W10" s="7" t="s">
        <v>20</v>
      </c>
      <c r="X10" s="7" t="s">
        <v>56</v>
      </c>
      <c r="Y10" s="7" t="s">
        <v>13</v>
      </c>
      <c r="Z10" s="7" t="s">
        <v>15</v>
      </c>
      <c r="AA10" s="30" t="s">
        <v>62</v>
      </c>
      <c r="AB10" s="10">
        <v>3400</v>
      </c>
      <c r="AC10" s="11">
        <v>136000</v>
      </c>
      <c r="AD10" s="11">
        <v>2000</v>
      </c>
      <c r="AE10" s="11">
        <v>0</v>
      </c>
      <c r="AF10" s="11">
        <v>0</v>
      </c>
      <c r="AG10" s="11">
        <f t="shared" si="1"/>
        <v>134000</v>
      </c>
      <c r="AH10" s="11">
        <v>11700</v>
      </c>
      <c r="AI10" s="11">
        <v>0</v>
      </c>
      <c r="AJ10" s="11">
        <v>0</v>
      </c>
      <c r="AK10" s="11">
        <v>11700</v>
      </c>
      <c r="AL10" s="11">
        <v>0</v>
      </c>
      <c r="AM10" s="11">
        <f>AK10-AL10</f>
        <v>11700</v>
      </c>
    </row>
    <row r="11" spans="1:41" x14ac:dyDescent="0.25">
      <c r="R11" s="17">
        <f>SUM(R7:R10)</f>
        <v>20000</v>
      </c>
      <c r="AK11" s="17">
        <f>SUM(AK7:AK10)</f>
        <v>20000</v>
      </c>
      <c r="AM11" s="1">
        <f>SUM(AM7:AM10)</f>
        <v>20000</v>
      </c>
    </row>
    <row r="12" spans="1:41" x14ac:dyDescent="0.25">
      <c r="Q12" s="1"/>
      <c r="R12" s="1"/>
      <c r="AJ12" s="1"/>
    </row>
    <row r="13" spans="1:41" x14ac:dyDescent="0.25">
      <c r="A13" s="48" t="s">
        <v>82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33"/>
      <c r="T13" s="48" t="s">
        <v>33</v>
      </c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</row>
    <row r="14" spans="1:41" ht="15.75" thickBot="1" x14ac:dyDescent="0.3">
      <c r="A14" s="50" t="s">
        <v>16</v>
      </c>
      <c r="B14" s="50"/>
      <c r="C14" s="50"/>
      <c r="D14" s="50"/>
      <c r="E14" s="50" t="s">
        <v>49</v>
      </c>
      <c r="F14" s="50"/>
      <c r="G14" s="50"/>
      <c r="T14" s="50" t="s">
        <v>16</v>
      </c>
      <c r="U14" s="50"/>
      <c r="V14" s="50"/>
      <c r="W14" s="50"/>
      <c r="X14" s="50" t="s">
        <v>49</v>
      </c>
      <c r="Y14" s="50"/>
      <c r="Z14" s="50"/>
    </row>
    <row r="15" spans="1:41" ht="16.5" thickTop="1" thickBot="1" x14ac:dyDescent="0.3">
      <c r="A15" s="49" t="s">
        <v>32</v>
      </c>
      <c r="B15" s="49"/>
      <c r="C15" s="49"/>
      <c r="D15" s="49"/>
      <c r="E15" s="49"/>
      <c r="F15" s="49"/>
      <c r="G15" s="49"/>
      <c r="T15" s="49" t="s">
        <v>32</v>
      </c>
      <c r="U15" s="49"/>
      <c r="V15" s="49"/>
      <c r="W15" s="49"/>
      <c r="X15" s="49"/>
      <c r="Y15" s="49"/>
      <c r="Z15" s="49"/>
    </row>
    <row r="16" spans="1:41" ht="31.5" thickTop="1" thickBot="1" x14ac:dyDescent="0.3">
      <c r="A16" s="13" t="s">
        <v>34</v>
      </c>
      <c r="B16" s="13" t="s">
        <v>35</v>
      </c>
      <c r="C16" s="13" t="s">
        <v>67</v>
      </c>
      <c r="D16" s="13" t="s">
        <v>1</v>
      </c>
      <c r="E16" s="13" t="s">
        <v>2</v>
      </c>
      <c r="F16" s="13" t="s">
        <v>3</v>
      </c>
      <c r="G16" s="13" t="s">
        <v>4</v>
      </c>
      <c r="H16" s="31" t="s">
        <v>57</v>
      </c>
      <c r="I16" s="31" t="s">
        <v>5</v>
      </c>
      <c r="J16" s="31" t="s">
        <v>6</v>
      </c>
      <c r="K16" s="31" t="s">
        <v>7</v>
      </c>
      <c r="L16" s="31" t="s">
        <v>8</v>
      </c>
      <c r="M16" s="31" t="s">
        <v>9</v>
      </c>
      <c r="N16" s="31" t="s">
        <v>73</v>
      </c>
      <c r="O16" s="31" t="s">
        <v>10</v>
      </c>
      <c r="P16" s="31" t="s">
        <v>61</v>
      </c>
      <c r="Q16" s="31" t="s">
        <v>72</v>
      </c>
      <c r="R16" s="31" t="s">
        <v>52</v>
      </c>
      <c r="T16" s="13" t="s">
        <v>34</v>
      </c>
      <c r="U16" s="13" t="s">
        <v>35</v>
      </c>
      <c r="V16" s="13" t="s">
        <v>67</v>
      </c>
      <c r="W16" s="13" t="s">
        <v>1</v>
      </c>
      <c r="X16" s="13" t="s">
        <v>2</v>
      </c>
      <c r="Y16" s="13" t="s">
        <v>3</v>
      </c>
      <c r="Z16" s="13" t="s">
        <v>4</v>
      </c>
      <c r="AA16" s="31" t="s">
        <v>57</v>
      </c>
      <c r="AB16" s="31" t="s">
        <v>5</v>
      </c>
      <c r="AC16" s="31" t="s">
        <v>6</v>
      </c>
      <c r="AD16" s="31" t="s">
        <v>7</v>
      </c>
      <c r="AE16" s="31" t="s">
        <v>8</v>
      </c>
      <c r="AF16" s="31" t="s">
        <v>9</v>
      </c>
      <c r="AG16" s="31" t="s">
        <v>73</v>
      </c>
      <c r="AH16" s="31" t="s">
        <v>10</v>
      </c>
      <c r="AI16" s="31" t="s">
        <v>61</v>
      </c>
      <c r="AJ16" s="31" t="s">
        <v>72</v>
      </c>
      <c r="AK16" s="31" t="s">
        <v>52</v>
      </c>
      <c r="AL16" s="31" t="s">
        <v>78</v>
      </c>
      <c r="AM16" s="31" t="s">
        <v>71</v>
      </c>
    </row>
    <row r="17" spans="1:39" ht="15.75" thickTop="1" x14ac:dyDescent="0.25">
      <c r="A17" s="7" t="s">
        <v>36</v>
      </c>
      <c r="B17" s="7" t="s">
        <v>39</v>
      </c>
      <c r="C17" s="7" t="s">
        <v>68</v>
      </c>
      <c r="D17" s="7" t="s">
        <v>12</v>
      </c>
      <c r="E17" s="12" t="s">
        <v>54</v>
      </c>
      <c r="F17" s="7" t="s">
        <v>13</v>
      </c>
      <c r="G17" s="7" t="s">
        <v>15</v>
      </c>
      <c r="H17" s="30" t="s">
        <v>62</v>
      </c>
      <c r="I17" s="10">
        <v>-1200</v>
      </c>
      <c r="J17" s="11">
        <v>-48000</v>
      </c>
      <c r="K17" s="11">
        <v>-9000</v>
      </c>
      <c r="L17" s="11">
        <v>0</v>
      </c>
      <c r="M17" s="11">
        <v>0</v>
      </c>
      <c r="N17" s="11">
        <f>J17-K17-L17-M17</f>
        <v>-39000</v>
      </c>
      <c r="O17" s="11">
        <v>-3100</v>
      </c>
      <c r="P17" s="11">
        <v>0</v>
      </c>
      <c r="Q17" s="11">
        <v>0</v>
      </c>
      <c r="R17" s="11">
        <v>-3100</v>
      </c>
      <c r="T17" s="7" t="s">
        <v>36</v>
      </c>
      <c r="U17" s="7" t="s">
        <v>39</v>
      </c>
      <c r="V17" s="7" t="s">
        <v>68</v>
      </c>
      <c r="W17" s="7" t="s">
        <v>12</v>
      </c>
      <c r="X17" s="12" t="s">
        <v>54</v>
      </c>
      <c r="Y17" s="7" t="s">
        <v>13</v>
      </c>
      <c r="Z17" s="7" t="s">
        <v>15</v>
      </c>
      <c r="AA17" s="30" t="s">
        <v>62</v>
      </c>
      <c r="AB17" s="10">
        <v>1300</v>
      </c>
      <c r="AC17" s="11">
        <v>50000</v>
      </c>
      <c r="AD17" s="11">
        <v>8000</v>
      </c>
      <c r="AE17" s="11">
        <v>0</v>
      </c>
      <c r="AF17" s="11">
        <v>0</v>
      </c>
      <c r="AG17" s="11">
        <f>AC17-AD17-AE17-AF17</f>
        <v>42000</v>
      </c>
      <c r="AH17" s="11">
        <v>3400</v>
      </c>
      <c r="AI17" s="11">
        <v>0</v>
      </c>
      <c r="AJ17" s="11">
        <v>0</v>
      </c>
      <c r="AK17" s="11">
        <v>3400</v>
      </c>
      <c r="AL17" s="11">
        <v>3100</v>
      </c>
      <c r="AM17" s="11">
        <f>AK17-AL17</f>
        <v>300</v>
      </c>
    </row>
    <row r="18" spans="1:39" x14ac:dyDescent="0.25">
      <c r="A18" s="7" t="s">
        <v>36</v>
      </c>
      <c r="B18" s="7" t="s">
        <v>39</v>
      </c>
      <c r="C18" s="7" t="s">
        <v>68</v>
      </c>
      <c r="D18" s="7" t="s">
        <v>12</v>
      </c>
      <c r="E18" s="12" t="s">
        <v>54</v>
      </c>
      <c r="F18" s="7" t="s">
        <v>13</v>
      </c>
      <c r="G18" s="7" t="s">
        <v>15</v>
      </c>
      <c r="H18" s="30" t="s">
        <v>62</v>
      </c>
      <c r="I18" s="10">
        <v>1300</v>
      </c>
      <c r="J18" s="11">
        <v>50000</v>
      </c>
      <c r="K18" s="11">
        <v>8000</v>
      </c>
      <c r="L18" s="11">
        <v>0</v>
      </c>
      <c r="M18" s="11">
        <v>0</v>
      </c>
      <c r="N18" s="11">
        <f>J18-K18-L18-M18</f>
        <v>42000</v>
      </c>
      <c r="O18" s="11">
        <v>3400</v>
      </c>
      <c r="P18" s="11">
        <v>0</v>
      </c>
      <c r="Q18" s="11">
        <v>0</v>
      </c>
      <c r="R18" s="11">
        <v>3400</v>
      </c>
      <c r="AK18" s="17">
        <f>SUM(AK17)</f>
        <v>3400</v>
      </c>
      <c r="AM18" s="1">
        <f>SUM(AM17)</f>
        <v>300</v>
      </c>
    </row>
    <row r="19" spans="1:39" x14ac:dyDescent="0.25">
      <c r="A19" s="3"/>
      <c r="B19" s="3"/>
      <c r="C19" s="3"/>
      <c r="D19" s="14"/>
      <c r="E19" s="3"/>
      <c r="F19" s="3"/>
      <c r="G19" s="3"/>
      <c r="H19" s="15"/>
      <c r="I19" s="16"/>
      <c r="J19" s="16"/>
      <c r="K19" s="16"/>
      <c r="L19" s="16"/>
      <c r="M19" s="16"/>
      <c r="N19" s="16"/>
      <c r="O19" s="16"/>
      <c r="P19" s="16"/>
      <c r="R19" s="18">
        <f>SUM(R17:R18)</f>
        <v>300</v>
      </c>
    </row>
    <row r="20" spans="1:39" x14ac:dyDescent="0.25">
      <c r="A20" s="3"/>
      <c r="B20" s="3"/>
      <c r="C20" s="3"/>
      <c r="D20" s="14"/>
      <c r="E20" s="3"/>
      <c r="F20" s="3"/>
      <c r="G20" s="3"/>
      <c r="H20" s="15"/>
      <c r="I20" s="16"/>
      <c r="J20" s="16"/>
      <c r="K20" s="16"/>
      <c r="L20" s="16"/>
      <c r="M20" s="16"/>
      <c r="N20" s="16"/>
      <c r="O20" s="16"/>
      <c r="P20" s="16"/>
      <c r="R20" s="18"/>
    </row>
    <row r="21" spans="1:39" x14ac:dyDescent="0.25">
      <c r="A21" s="48" t="s">
        <v>83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2"/>
      <c r="T21" s="48" t="s">
        <v>83</v>
      </c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</row>
    <row r="22" spans="1:39" ht="15.75" thickBot="1" x14ac:dyDescent="0.3">
      <c r="A22" s="50" t="s">
        <v>16</v>
      </c>
      <c r="B22" s="50"/>
      <c r="C22" s="50"/>
      <c r="D22" s="50"/>
      <c r="E22" s="50" t="s">
        <v>49</v>
      </c>
      <c r="F22" s="50"/>
      <c r="G22" s="50"/>
      <c r="T22" s="50" t="s">
        <v>16</v>
      </c>
      <c r="U22" s="50"/>
      <c r="V22" s="50"/>
      <c r="W22" s="50"/>
      <c r="X22" s="50" t="s">
        <v>49</v>
      </c>
      <c r="Y22" s="50"/>
      <c r="Z22" s="50"/>
    </row>
    <row r="23" spans="1:39" ht="16.5" thickTop="1" thickBot="1" x14ac:dyDescent="0.3">
      <c r="A23" s="49" t="s">
        <v>32</v>
      </c>
      <c r="B23" s="49"/>
      <c r="C23" s="49"/>
      <c r="D23" s="49"/>
      <c r="E23" s="49"/>
      <c r="F23" s="49"/>
      <c r="G23" s="49"/>
      <c r="T23" s="49" t="s">
        <v>32</v>
      </c>
      <c r="U23" s="49"/>
      <c r="V23" s="49"/>
      <c r="W23" s="49"/>
      <c r="X23" s="49"/>
      <c r="Y23" s="49"/>
      <c r="Z23" s="49"/>
    </row>
    <row r="24" spans="1:39" ht="31.5" thickTop="1" thickBot="1" x14ac:dyDescent="0.3">
      <c r="A24" s="13" t="s">
        <v>34</v>
      </c>
      <c r="B24" s="13" t="s">
        <v>35</v>
      </c>
      <c r="C24" s="13" t="s">
        <v>67</v>
      </c>
      <c r="D24" s="13" t="s">
        <v>1</v>
      </c>
      <c r="E24" s="13" t="s">
        <v>2</v>
      </c>
      <c r="F24" s="13" t="s">
        <v>3</v>
      </c>
      <c r="G24" s="13" t="s">
        <v>4</v>
      </c>
      <c r="H24" s="31" t="s">
        <v>57</v>
      </c>
      <c r="I24" s="31" t="s">
        <v>5</v>
      </c>
      <c r="J24" s="31" t="s">
        <v>6</v>
      </c>
      <c r="K24" s="31" t="s">
        <v>7</v>
      </c>
      <c r="L24" s="31" t="s">
        <v>8</v>
      </c>
      <c r="M24" s="31" t="s">
        <v>9</v>
      </c>
      <c r="N24" s="31" t="s">
        <v>73</v>
      </c>
      <c r="O24" s="31" t="s">
        <v>10</v>
      </c>
      <c r="P24" s="31" t="s">
        <v>61</v>
      </c>
      <c r="Q24" s="31" t="s">
        <v>72</v>
      </c>
      <c r="R24" s="31" t="s">
        <v>52</v>
      </c>
      <c r="T24" s="13" t="s">
        <v>34</v>
      </c>
      <c r="U24" s="13" t="s">
        <v>35</v>
      </c>
      <c r="V24" s="13" t="s">
        <v>67</v>
      </c>
      <c r="W24" s="13" t="s">
        <v>1</v>
      </c>
      <c r="X24" s="13" t="s">
        <v>2</v>
      </c>
      <c r="Y24" s="13" t="s">
        <v>3</v>
      </c>
      <c r="Z24" s="13" t="s">
        <v>4</v>
      </c>
      <c r="AA24" s="31" t="s">
        <v>57</v>
      </c>
      <c r="AB24" s="31" t="s">
        <v>5</v>
      </c>
      <c r="AC24" s="31" t="s">
        <v>6</v>
      </c>
      <c r="AD24" s="31" t="s">
        <v>7</v>
      </c>
      <c r="AE24" s="31" t="s">
        <v>8</v>
      </c>
      <c r="AF24" s="31" t="s">
        <v>9</v>
      </c>
      <c r="AG24" s="31" t="s">
        <v>73</v>
      </c>
      <c r="AH24" s="31" t="s">
        <v>10</v>
      </c>
      <c r="AI24" s="31" t="s">
        <v>61</v>
      </c>
      <c r="AJ24" s="31" t="s">
        <v>72</v>
      </c>
      <c r="AK24" s="31" t="s">
        <v>52</v>
      </c>
      <c r="AL24" s="31" t="s">
        <v>78</v>
      </c>
      <c r="AM24" s="31" t="s">
        <v>71</v>
      </c>
    </row>
    <row r="25" spans="1:39" ht="15.75" thickTop="1" x14ac:dyDescent="0.25">
      <c r="A25" s="7" t="s">
        <v>38</v>
      </c>
      <c r="B25" s="7" t="s">
        <v>41</v>
      </c>
      <c r="C25" s="7" t="s">
        <v>15</v>
      </c>
      <c r="D25" s="7" t="s">
        <v>20</v>
      </c>
      <c r="E25" s="7" t="s">
        <v>56</v>
      </c>
      <c r="F25" s="7" t="s">
        <v>13</v>
      </c>
      <c r="G25" s="7" t="s">
        <v>15</v>
      </c>
      <c r="H25" s="30" t="s">
        <v>62</v>
      </c>
      <c r="I25" s="10">
        <v>-3400</v>
      </c>
      <c r="J25" s="11">
        <v>-136000</v>
      </c>
      <c r="K25" s="11">
        <v>-2000</v>
      </c>
      <c r="L25" s="11">
        <v>0</v>
      </c>
      <c r="M25" s="11">
        <v>0</v>
      </c>
      <c r="N25" s="11">
        <v>-134000</v>
      </c>
      <c r="O25" s="11">
        <v>-11700</v>
      </c>
      <c r="P25" s="11">
        <v>0</v>
      </c>
      <c r="Q25" s="11">
        <v>0</v>
      </c>
      <c r="R25" s="11">
        <v>-11700</v>
      </c>
      <c r="T25" s="7" t="s">
        <v>38</v>
      </c>
      <c r="U25" s="7" t="s">
        <v>41</v>
      </c>
      <c r="V25" s="7" t="s">
        <v>15</v>
      </c>
      <c r="W25" s="7" t="s">
        <v>20</v>
      </c>
      <c r="X25" s="7" t="s">
        <v>56</v>
      </c>
      <c r="Y25" s="7" t="s">
        <v>13</v>
      </c>
      <c r="Z25" s="7" t="s">
        <v>15</v>
      </c>
      <c r="AA25" s="30" t="s">
        <v>62</v>
      </c>
      <c r="AB25" s="10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11700</v>
      </c>
      <c r="AM25" s="11">
        <f>AK25-AL25</f>
        <v>-11700</v>
      </c>
    </row>
    <row r="26" spans="1:39" x14ac:dyDescent="0.25">
      <c r="A26" s="7" t="s">
        <v>38</v>
      </c>
      <c r="B26" s="7" t="s">
        <v>42</v>
      </c>
      <c r="C26" s="7" t="s">
        <v>15</v>
      </c>
      <c r="D26" s="7" t="s">
        <v>20</v>
      </c>
      <c r="E26" s="7" t="s">
        <v>56</v>
      </c>
      <c r="F26" s="7" t="s">
        <v>14</v>
      </c>
      <c r="G26" s="7" t="s">
        <v>15</v>
      </c>
      <c r="H26" s="30" t="s">
        <v>62</v>
      </c>
      <c r="I26" s="10">
        <v>3400</v>
      </c>
      <c r="J26" s="11">
        <v>136000</v>
      </c>
      <c r="K26" s="11">
        <v>2000</v>
      </c>
      <c r="L26" s="11">
        <v>0</v>
      </c>
      <c r="M26" s="11">
        <v>0</v>
      </c>
      <c r="N26" s="11">
        <f t="shared" ref="N26" si="2">J26-K26-L26-M26</f>
        <v>134000</v>
      </c>
      <c r="O26" s="11">
        <v>11700</v>
      </c>
      <c r="P26" s="11">
        <v>0</v>
      </c>
      <c r="Q26" s="11">
        <v>0</v>
      </c>
      <c r="R26" s="11">
        <v>11700</v>
      </c>
      <c r="T26" s="7" t="s">
        <v>38</v>
      </c>
      <c r="U26" s="7" t="s">
        <v>42</v>
      </c>
      <c r="V26" s="7" t="s">
        <v>15</v>
      </c>
      <c r="W26" s="7" t="s">
        <v>20</v>
      </c>
      <c r="X26" s="7" t="s">
        <v>56</v>
      </c>
      <c r="Y26" s="7" t="s">
        <v>14</v>
      </c>
      <c r="Z26" s="7" t="s">
        <v>15</v>
      </c>
      <c r="AA26" s="30" t="s">
        <v>62</v>
      </c>
      <c r="AB26" s="10">
        <v>3400</v>
      </c>
      <c r="AC26" s="11">
        <v>136000</v>
      </c>
      <c r="AD26" s="11">
        <v>2000</v>
      </c>
      <c r="AE26" s="11">
        <v>0</v>
      </c>
      <c r="AF26" s="11">
        <v>0</v>
      </c>
      <c r="AG26" s="11">
        <f t="shared" ref="AG26" si="3">AC26-AD26-AE26-AF26</f>
        <v>134000</v>
      </c>
      <c r="AH26" s="11">
        <v>11700</v>
      </c>
      <c r="AI26" s="11">
        <v>0</v>
      </c>
      <c r="AJ26" s="11">
        <v>0</v>
      </c>
      <c r="AK26" s="11">
        <v>11700</v>
      </c>
      <c r="AL26" s="11">
        <v>0</v>
      </c>
      <c r="AM26" s="11">
        <f>AK26-AL26</f>
        <v>11700</v>
      </c>
    </row>
    <row r="27" spans="1:39" x14ac:dyDescent="0.25">
      <c r="A27" s="3"/>
      <c r="B27" s="3"/>
      <c r="C27" s="3"/>
      <c r="D27" s="14"/>
      <c r="E27" s="3"/>
      <c r="F27" s="3"/>
      <c r="G27" s="3"/>
      <c r="H27" s="15"/>
      <c r="I27" s="16"/>
      <c r="J27" s="16"/>
      <c r="K27" s="16"/>
      <c r="L27" s="16"/>
      <c r="M27" s="16"/>
      <c r="N27" s="16"/>
      <c r="O27" s="16"/>
      <c r="P27" s="16"/>
      <c r="R27" s="18">
        <f>SUM(R25:R26)</f>
        <v>0</v>
      </c>
      <c r="AK27" s="17">
        <f>SUM(AK26)</f>
        <v>11700</v>
      </c>
      <c r="AM27" s="1">
        <f>AM25+AM26</f>
        <v>0</v>
      </c>
    </row>
    <row r="28" spans="1:39" x14ac:dyDescent="0.25">
      <c r="A28" s="3"/>
      <c r="B28" s="3"/>
      <c r="C28" s="3"/>
      <c r="D28" s="14"/>
      <c r="E28" s="3"/>
      <c r="F28" s="3"/>
      <c r="G28" s="3"/>
      <c r="H28" s="15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1:39" x14ac:dyDescent="0.25">
      <c r="A29" s="47" t="s">
        <v>84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32"/>
      <c r="T29" s="47" t="s">
        <v>84</v>
      </c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</row>
    <row r="30" spans="1:39" ht="15.75" thickBot="1" x14ac:dyDescent="0.3">
      <c r="A30" s="50" t="s">
        <v>16</v>
      </c>
      <c r="B30" s="50"/>
      <c r="C30" s="50"/>
      <c r="D30" s="50"/>
      <c r="E30" s="50" t="s">
        <v>17</v>
      </c>
      <c r="F30" s="50"/>
      <c r="G30" s="50"/>
      <c r="T30" s="50" t="s">
        <v>16</v>
      </c>
      <c r="U30" s="50"/>
      <c r="V30" s="50"/>
      <c r="W30" s="50"/>
      <c r="X30" s="50" t="s">
        <v>17</v>
      </c>
      <c r="Y30" s="50"/>
      <c r="Z30" s="50"/>
    </row>
    <row r="31" spans="1:39" ht="16.5" thickTop="1" thickBot="1" x14ac:dyDescent="0.3">
      <c r="A31" s="49" t="s">
        <v>32</v>
      </c>
      <c r="B31" s="49"/>
      <c r="C31" s="49"/>
      <c r="D31" s="49"/>
      <c r="E31" s="49"/>
      <c r="F31" s="49"/>
      <c r="G31" s="49"/>
      <c r="T31" s="49" t="s">
        <v>32</v>
      </c>
      <c r="U31" s="49"/>
      <c r="V31" s="49"/>
      <c r="W31" s="49"/>
      <c r="X31" s="49"/>
      <c r="Y31" s="49"/>
      <c r="Z31" s="49"/>
    </row>
    <row r="32" spans="1:39" ht="31.5" thickTop="1" thickBot="1" x14ac:dyDescent="0.3">
      <c r="A32" s="13" t="s">
        <v>34</v>
      </c>
      <c r="B32" s="13" t="s">
        <v>35</v>
      </c>
      <c r="C32" s="13" t="s">
        <v>67</v>
      </c>
      <c r="D32" s="13" t="s">
        <v>1</v>
      </c>
      <c r="E32" s="13" t="s">
        <v>2</v>
      </c>
      <c r="F32" s="13" t="s">
        <v>3</v>
      </c>
      <c r="G32" s="13" t="s">
        <v>4</v>
      </c>
      <c r="H32" s="31" t="s">
        <v>57</v>
      </c>
      <c r="I32" s="31" t="s">
        <v>5</v>
      </c>
      <c r="J32" s="31" t="s">
        <v>6</v>
      </c>
      <c r="K32" s="31" t="s">
        <v>7</v>
      </c>
      <c r="L32" s="31" t="s">
        <v>8</v>
      </c>
      <c r="M32" s="31" t="s">
        <v>9</v>
      </c>
      <c r="N32" s="31" t="s">
        <v>73</v>
      </c>
      <c r="O32" s="31" t="s">
        <v>10</v>
      </c>
      <c r="P32" s="31" t="s">
        <v>61</v>
      </c>
      <c r="Q32" s="31" t="s">
        <v>72</v>
      </c>
      <c r="R32" s="31" t="s">
        <v>52</v>
      </c>
      <c r="T32" s="13" t="s">
        <v>34</v>
      </c>
      <c r="U32" s="13" t="s">
        <v>35</v>
      </c>
      <c r="V32" s="13" t="s">
        <v>67</v>
      </c>
      <c r="W32" s="13" t="s">
        <v>1</v>
      </c>
      <c r="X32" s="13" t="s">
        <v>2</v>
      </c>
      <c r="Y32" s="13" t="s">
        <v>3</v>
      </c>
      <c r="Z32" s="13" t="s">
        <v>4</v>
      </c>
      <c r="AA32" s="31" t="s">
        <v>57</v>
      </c>
      <c r="AB32" s="31" t="s">
        <v>5</v>
      </c>
      <c r="AC32" s="31" t="s">
        <v>6</v>
      </c>
      <c r="AD32" s="31" t="s">
        <v>7</v>
      </c>
      <c r="AE32" s="31" t="s">
        <v>8</v>
      </c>
      <c r="AF32" s="31" t="s">
        <v>9</v>
      </c>
      <c r="AG32" s="31" t="s">
        <v>73</v>
      </c>
      <c r="AH32" s="31" t="s">
        <v>10</v>
      </c>
      <c r="AI32" s="31" t="s">
        <v>61</v>
      </c>
      <c r="AJ32" s="31" t="s">
        <v>72</v>
      </c>
      <c r="AK32" s="31" t="s">
        <v>52</v>
      </c>
      <c r="AL32" s="31" t="s">
        <v>78</v>
      </c>
      <c r="AM32" s="31" t="s">
        <v>71</v>
      </c>
    </row>
    <row r="33" spans="1:39" ht="15.75" thickTop="1" x14ac:dyDescent="0.25">
      <c r="A33" s="7" t="s">
        <v>36</v>
      </c>
      <c r="B33" s="7" t="s">
        <v>39</v>
      </c>
      <c r="C33" s="7" t="s">
        <v>68</v>
      </c>
      <c r="D33" s="7" t="s">
        <v>12</v>
      </c>
      <c r="E33" s="12" t="s">
        <v>54</v>
      </c>
      <c r="F33" s="7" t="s">
        <v>13</v>
      </c>
      <c r="G33" s="7" t="s">
        <v>15</v>
      </c>
      <c r="H33" s="30" t="s">
        <v>62</v>
      </c>
      <c r="I33" s="10">
        <v>-1300</v>
      </c>
      <c r="J33" s="11">
        <v>-50000</v>
      </c>
      <c r="K33" s="11">
        <v>-8000</v>
      </c>
      <c r="L33" s="11">
        <v>0</v>
      </c>
      <c r="M33" s="11">
        <v>0</v>
      </c>
      <c r="N33" s="11">
        <v>0</v>
      </c>
      <c r="O33" s="11">
        <v>-3400</v>
      </c>
      <c r="P33" s="11">
        <v>0</v>
      </c>
      <c r="Q33" s="11">
        <v>0</v>
      </c>
      <c r="R33" s="11">
        <v>-3400</v>
      </c>
      <c r="T33" s="7" t="s">
        <v>36</v>
      </c>
      <c r="U33" s="7" t="s">
        <v>39</v>
      </c>
      <c r="V33" s="7" t="s">
        <v>68</v>
      </c>
      <c r="W33" s="7" t="s">
        <v>12</v>
      </c>
      <c r="X33" s="12" t="s">
        <v>54</v>
      </c>
      <c r="Y33" s="7" t="s">
        <v>13</v>
      </c>
      <c r="Z33" s="7" t="s">
        <v>15</v>
      </c>
      <c r="AA33" s="30" t="s">
        <v>62</v>
      </c>
      <c r="AB33" s="10">
        <v>1300</v>
      </c>
      <c r="AC33" s="11">
        <v>51000</v>
      </c>
      <c r="AD33" s="11">
        <v>8000</v>
      </c>
      <c r="AE33" s="11">
        <v>0</v>
      </c>
      <c r="AF33" s="11">
        <v>0</v>
      </c>
      <c r="AG33" s="11">
        <f>AC33-AD33-AE33-AF33</f>
        <v>43000</v>
      </c>
      <c r="AH33" s="11">
        <v>4000</v>
      </c>
      <c r="AI33" s="11">
        <v>0</v>
      </c>
      <c r="AJ33" s="11">
        <v>0</v>
      </c>
      <c r="AK33" s="11">
        <v>4000</v>
      </c>
      <c r="AL33" s="11">
        <v>3400</v>
      </c>
      <c r="AM33" s="11">
        <f>AK33-AL33</f>
        <v>600</v>
      </c>
    </row>
    <row r="34" spans="1:39" x14ac:dyDescent="0.25">
      <c r="A34" s="7" t="s">
        <v>36</v>
      </c>
      <c r="B34" s="7" t="s">
        <v>39</v>
      </c>
      <c r="C34" s="7" t="s">
        <v>69</v>
      </c>
      <c r="D34" s="7" t="s">
        <v>12</v>
      </c>
      <c r="E34" s="12" t="s">
        <v>54</v>
      </c>
      <c r="F34" s="7" t="s">
        <v>13</v>
      </c>
      <c r="G34" s="7" t="s">
        <v>15</v>
      </c>
      <c r="H34" s="30" t="s">
        <v>62</v>
      </c>
      <c r="I34" s="10">
        <v>1300</v>
      </c>
      <c r="J34" s="11">
        <v>51000</v>
      </c>
      <c r="K34" s="11">
        <v>8000</v>
      </c>
      <c r="L34" s="11">
        <v>0</v>
      </c>
      <c r="M34" s="11">
        <v>0</v>
      </c>
      <c r="N34" s="11">
        <f>J34-K34-L34-M34</f>
        <v>43000</v>
      </c>
      <c r="O34" s="11">
        <v>4000</v>
      </c>
      <c r="P34" s="11">
        <v>0</v>
      </c>
      <c r="Q34" s="11">
        <v>0</v>
      </c>
      <c r="R34" s="11">
        <v>4000</v>
      </c>
      <c r="T34" s="7" t="s">
        <v>36</v>
      </c>
      <c r="U34" s="7" t="s">
        <v>39</v>
      </c>
      <c r="V34" s="7" t="s">
        <v>69</v>
      </c>
      <c r="W34" s="7" t="s">
        <v>26</v>
      </c>
      <c r="X34" s="7" t="s">
        <v>54</v>
      </c>
      <c r="Y34" s="7" t="s">
        <v>13</v>
      </c>
      <c r="Z34" s="7" t="s">
        <v>15</v>
      </c>
      <c r="AA34" s="30" t="s">
        <v>62</v>
      </c>
      <c r="AB34" s="10">
        <v>1500</v>
      </c>
      <c r="AC34" s="11">
        <v>60000</v>
      </c>
      <c r="AD34" s="11">
        <v>0</v>
      </c>
      <c r="AE34" s="11">
        <v>14000</v>
      </c>
      <c r="AF34" s="11">
        <v>0</v>
      </c>
      <c r="AG34" s="11">
        <f t="shared" ref="AG34:AG36" si="4">AC34-AD34-AE34-AF34</f>
        <v>46000</v>
      </c>
      <c r="AH34" s="11">
        <v>3700</v>
      </c>
      <c r="AI34" s="11">
        <v>0</v>
      </c>
      <c r="AJ34" s="11">
        <v>0</v>
      </c>
      <c r="AK34" s="11">
        <v>3700</v>
      </c>
      <c r="AL34" s="11">
        <v>3300</v>
      </c>
      <c r="AM34" s="11">
        <f>AK34-AL34</f>
        <v>400</v>
      </c>
    </row>
    <row r="35" spans="1:39" x14ac:dyDescent="0.25">
      <c r="A35" s="7" t="s">
        <v>36</v>
      </c>
      <c r="B35" s="7" t="s">
        <v>39</v>
      </c>
      <c r="C35" s="7" t="s">
        <v>15</v>
      </c>
      <c r="D35" s="7" t="s">
        <v>26</v>
      </c>
      <c r="E35" s="7" t="s">
        <v>54</v>
      </c>
      <c r="F35" s="7" t="s">
        <v>13</v>
      </c>
      <c r="G35" s="7" t="s">
        <v>15</v>
      </c>
      <c r="H35" s="30" t="s">
        <v>62</v>
      </c>
      <c r="I35" s="10">
        <v>-1500</v>
      </c>
      <c r="J35" s="11">
        <v>-54000</v>
      </c>
      <c r="K35" s="11">
        <v>0</v>
      </c>
      <c r="L35" s="11">
        <v>-13000</v>
      </c>
      <c r="M35" s="11">
        <v>0</v>
      </c>
      <c r="N35" s="11">
        <v>0</v>
      </c>
      <c r="O35" s="11">
        <v>-3300</v>
      </c>
      <c r="P35" s="11">
        <v>0</v>
      </c>
      <c r="Q35" s="11">
        <v>0</v>
      </c>
      <c r="R35" s="11">
        <v>-3300</v>
      </c>
      <c r="T35" s="7" t="s">
        <v>37</v>
      </c>
      <c r="U35" s="7" t="s">
        <v>40</v>
      </c>
      <c r="V35" s="7" t="s">
        <v>15</v>
      </c>
      <c r="W35" s="7" t="s">
        <v>19</v>
      </c>
      <c r="X35" s="7" t="s">
        <v>55</v>
      </c>
      <c r="Y35" s="7" t="s">
        <v>14</v>
      </c>
      <c r="Z35" s="7" t="s">
        <v>15</v>
      </c>
      <c r="AA35" s="30" t="s">
        <v>63</v>
      </c>
      <c r="AB35" s="10">
        <v>7000</v>
      </c>
      <c r="AC35" s="11">
        <v>35000</v>
      </c>
      <c r="AD35" s="11">
        <v>0</v>
      </c>
      <c r="AE35" s="11">
        <v>0</v>
      </c>
      <c r="AF35" s="11">
        <v>0</v>
      </c>
      <c r="AG35" s="11">
        <f t="shared" si="4"/>
        <v>35000</v>
      </c>
      <c r="AH35" s="11">
        <v>3000</v>
      </c>
      <c r="AI35" s="11">
        <v>0</v>
      </c>
      <c r="AJ35" s="11">
        <v>0</v>
      </c>
      <c r="AK35" s="11">
        <v>3000</v>
      </c>
      <c r="AL35" s="11">
        <v>1900</v>
      </c>
      <c r="AM35" s="11">
        <f>AK35-AL35</f>
        <v>1100</v>
      </c>
    </row>
    <row r="36" spans="1:39" x14ac:dyDescent="0.25">
      <c r="A36" s="7" t="s">
        <v>36</v>
      </c>
      <c r="B36" s="7" t="s">
        <v>39</v>
      </c>
      <c r="C36" s="7" t="s">
        <v>15</v>
      </c>
      <c r="D36" s="7" t="s">
        <v>26</v>
      </c>
      <c r="E36" s="7" t="s">
        <v>54</v>
      </c>
      <c r="F36" s="7" t="s">
        <v>13</v>
      </c>
      <c r="G36" s="7" t="s">
        <v>15</v>
      </c>
      <c r="H36" s="30" t="s">
        <v>62</v>
      </c>
      <c r="I36" s="10">
        <v>1500</v>
      </c>
      <c r="J36" s="11">
        <v>60000</v>
      </c>
      <c r="K36" s="11">
        <v>0</v>
      </c>
      <c r="L36" s="11">
        <v>14000</v>
      </c>
      <c r="M36" s="11">
        <v>0</v>
      </c>
      <c r="N36" s="11">
        <f>J36-K36-L36-M36</f>
        <v>46000</v>
      </c>
      <c r="O36" s="11">
        <v>3700</v>
      </c>
      <c r="P36" s="11">
        <v>0</v>
      </c>
      <c r="Q36" s="11">
        <v>0</v>
      </c>
      <c r="R36" s="11">
        <v>3700</v>
      </c>
      <c r="T36" s="7" t="s">
        <v>38</v>
      </c>
      <c r="U36" s="7" t="s">
        <v>42</v>
      </c>
      <c r="V36" s="7" t="s">
        <v>15</v>
      </c>
      <c r="W36" s="7" t="s">
        <v>20</v>
      </c>
      <c r="X36" s="7" t="s">
        <v>56</v>
      </c>
      <c r="Y36" s="7" t="s">
        <v>14</v>
      </c>
      <c r="Z36" s="7">
        <v>0</v>
      </c>
      <c r="AA36" s="30" t="s">
        <v>62</v>
      </c>
      <c r="AB36" s="8">
        <v>3400</v>
      </c>
      <c r="AC36" s="9">
        <v>139400</v>
      </c>
      <c r="AD36" s="9">
        <v>2000</v>
      </c>
      <c r="AE36" s="9">
        <v>0</v>
      </c>
      <c r="AF36" s="9">
        <v>0</v>
      </c>
      <c r="AG36" s="11">
        <f t="shared" si="4"/>
        <v>137400</v>
      </c>
      <c r="AH36" s="9">
        <v>12000</v>
      </c>
      <c r="AI36" s="11">
        <v>0</v>
      </c>
      <c r="AJ36" s="11">
        <v>0</v>
      </c>
      <c r="AK36" s="9">
        <v>12000</v>
      </c>
      <c r="AL36" s="11">
        <v>11700</v>
      </c>
      <c r="AM36" s="11">
        <f>AK36-AL36</f>
        <v>300</v>
      </c>
    </row>
    <row r="37" spans="1:39" x14ac:dyDescent="0.25">
      <c r="A37" s="7" t="s">
        <v>37</v>
      </c>
      <c r="B37" s="7" t="s">
        <v>40</v>
      </c>
      <c r="C37" s="7" t="s">
        <v>15</v>
      </c>
      <c r="D37" s="7" t="s">
        <v>19</v>
      </c>
      <c r="E37" s="7" t="s">
        <v>55</v>
      </c>
      <c r="F37" s="7" t="s">
        <v>14</v>
      </c>
      <c r="G37" s="7" t="s">
        <v>15</v>
      </c>
      <c r="H37" s="30" t="s">
        <v>63</v>
      </c>
      <c r="I37" s="10">
        <v>-5600</v>
      </c>
      <c r="J37" s="11">
        <v>-22400</v>
      </c>
      <c r="K37" s="11">
        <v>0</v>
      </c>
      <c r="L37" s="11">
        <v>0</v>
      </c>
      <c r="M37" s="11">
        <v>0</v>
      </c>
      <c r="N37" s="11">
        <v>0</v>
      </c>
      <c r="O37" s="11">
        <v>-1900</v>
      </c>
      <c r="P37" s="11">
        <v>0</v>
      </c>
      <c r="Q37" s="11">
        <v>0</v>
      </c>
      <c r="R37" s="11">
        <v>-1900</v>
      </c>
      <c r="T37" s="3"/>
      <c r="U37" s="3"/>
      <c r="V37" s="3"/>
      <c r="W37" s="3"/>
      <c r="X37" s="3"/>
      <c r="Y37" s="3"/>
      <c r="Z37" s="3"/>
      <c r="AA37" s="5"/>
      <c r="AB37" s="6"/>
      <c r="AC37" s="6"/>
      <c r="AD37" s="6"/>
      <c r="AE37" s="6"/>
      <c r="AF37" s="6"/>
      <c r="AG37" s="6"/>
      <c r="AH37" s="6"/>
      <c r="AI37" s="6"/>
      <c r="AK37" s="19">
        <f>SUM(AK33:AK36)</f>
        <v>22700</v>
      </c>
      <c r="AM37" s="1">
        <f>SUM(AM33:AM36)</f>
        <v>2400</v>
      </c>
    </row>
    <row r="38" spans="1:39" x14ac:dyDescent="0.25">
      <c r="A38" s="7" t="s">
        <v>37</v>
      </c>
      <c r="B38" s="7" t="s">
        <v>40</v>
      </c>
      <c r="C38" s="7" t="s">
        <v>15</v>
      </c>
      <c r="D38" s="7" t="s">
        <v>19</v>
      </c>
      <c r="E38" s="7" t="s">
        <v>55</v>
      </c>
      <c r="F38" s="7" t="s">
        <v>14</v>
      </c>
      <c r="G38" s="7" t="s">
        <v>15</v>
      </c>
      <c r="H38" s="30" t="s">
        <v>63</v>
      </c>
      <c r="I38" s="10">
        <v>7000</v>
      </c>
      <c r="J38" s="11">
        <v>35000</v>
      </c>
      <c r="K38" s="11">
        <v>0</v>
      </c>
      <c r="L38" s="11">
        <v>0</v>
      </c>
      <c r="M38" s="11">
        <v>0</v>
      </c>
      <c r="N38" s="11">
        <f>J38-K38-L38-M38</f>
        <v>35000</v>
      </c>
      <c r="O38" s="11">
        <v>3000</v>
      </c>
      <c r="P38" s="11">
        <v>0</v>
      </c>
      <c r="Q38" s="11">
        <v>0</v>
      </c>
      <c r="R38" s="11">
        <v>3000</v>
      </c>
    </row>
    <row r="39" spans="1:39" x14ac:dyDescent="0.25">
      <c r="A39" s="7" t="s">
        <v>38</v>
      </c>
      <c r="B39" s="7" t="s">
        <v>42</v>
      </c>
      <c r="C39" s="7" t="s">
        <v>15</v>
      </c>
      <c r="D39" s="7" t="s">
        <v>20</v>
      </c>
      <c r="E39" s="7" t="s">
        <v>56</v>
      </c>
      <c r="F39" s="7" t="s">
        <v>14</v>
      </c>
      <c r="G39" s="7" t="s">
        <v>15</v>
      </c>
      <c r="H39" s="30" t="s">
        <v>62</v>
      </c>
      <c r="I39" s="10">
        <v>-3400</v>
      </c>
      <c r="J39" s="11">
        <v>-136000</v>
      </c>
      <c r="K39" s="11">
        <v>-2000</v>
      </c>
      <c r="L39" s="11">
        <v>0</v>
      </c>
      <c r="M39" s="11">
        <v>0</v>
      </c>
      <c r="N39" s="11">
        <v>0</v>
      </c>
      <c r="O39" s="11">
        <v>-11700</v>
      </c>
      <c r="P39" s="11">
        <v>0</v>
      </c>
      <c r="Q39" s="11">
        <v>0</v>
      </c>
      <c r="R39" s="11">
        <v>-11700</v>
      </c>
    </row>
    <row r="40" spans="1:39" x14ac:dyDescent="0.25">
      <c r="A40" s="7" t="s">
        <v>38</v>
      </c>
      <c r="B40" s="7" t="s">
        <v>42</v>
      </c>
      <c r="C40" s="7" t="s">
        <v>15</v>
      </c>
      <c r="D40" s="7" t="s">
        <v>20</v>
      </c>
      <c r="E40" s="7" t="s">
        <v>56</v>
      </c>
      <c r="F40" s="7" t="s">
        <v>14</v>
      </c>
      <c r="G40" s="7">
        <v>0</v>
      </c>
      <c r="H40" s="30" t="s">
        <v>62</v>
      </c>
      <c r="I40" s="8">
        <v>3400</v>
      </c>
      <c r="J40" s="9">
        <v>139400</v>
      </c>
      <c r="K40" s="9">
        <v>2000</v>
      </c>
      <c r="L40" s="9">
        <v>0</v>
      </c>
      <c r="M40" s="9">
        <v>0</v>
      </c>
      <c r="N40" s="9">
        <f>J40-K40-L40-M40</f>
        <v>137400</v>
      </c>
      <c r="O40" s="9">
        <v>12000</v>
      </c>
      <c r="P40" s="11">
        <v>0</v>
      </c>
      <c r="Q40" s="11">
        <v>0</v>
      </c>
      <c r="R40" s="9">
        <v>12000</v>
      </c>
    </row>
    <row r="41" spans="1:39" x14ac:dyDescent="0.25">
      <c r="A41" s="3"/>
      <c r="B41" s="3"/>
      <c r="C41" s="3"/>
      <c r="D41" s="3"/>
      <c r="E41" s="3"/>
      <c r="F41" s="3"/>
      <c r="G41" s="3"/>
      <c r="H41" s="5"/>
      <c r="I41" s="6"/>
      <c r="J41" s="6"/>
      <c r="K41" s="6"/>
      <c r="L41" s="6"/>
      <c r="M41" s="6"/>
      <c r="N41" s="6"/>
      <c r="O41" s="6"/>
      <c r="P41" s="6"/>
      <c r="R41" s="19">
        <f>SUM(R33:R40)</f>
        <v>2400</v>
      </c>
    </row>
    <row r="43" spans="1:39" x14ac:dyDescent="0.25">
      <c r="A43" s="47" t="s">
        <v>86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32"/>
      <c r="T43" s="47" t="s">
        <v>86</v>
      </c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</row>
    <row r="44" spans="1:39" ht="15.75" thickBot="1" x14ac:dyDescent="0.3">
      <c r="A44" s="50" t="s">
        <v>16</v>
      </c>
      <c r="B44" s="50"/>
      <c r="C44" s="50"/>
      <c r="D44" s="50"/>
      <c r="E44" s="50" t="s">
        <v>18</v>
      </c>
      <c r="F44" s="50"/>
      <c r="G44" s="50"/>
      <c r="T44" s="50" t="s">
        <v>16</v>
      </c>
      <c r="U44" s="50"/>
      <c r="V44" s="50"/>
      <c r="W44" s="50"/>
      <c r="X44" s="50" t="s">
        <v>18</v>
      </c>
      <c r="Y44" s="50"/>
      <c r="Z44" s="50"/>
    </row>
    <row r="45" spans="1:39" ht="16.5" thickTop="1" thickBot="1" x14ac:dyDescent="0.3">
      <c r="A45" s="49" t="s">
        <v>32</v>
      </c>
      <c r="B45" s="49"/>
      <c r="C45" s="49"/>
      <c r="D45" s="49"/>
      <c r="E45" s="49"/>
      <c r="F45" s="49"/>
      <c r="G45" s="49"/>
      <c r="T45" s="49" t="s">
        <v>32</v>
      </c>
      <c r="U45" s="49"/>
      <c r="V45" s="49"/>
      <c r="W45" s="49"/>
      <c r="X45" s="49"/>
      <c r="Y45" s="49"/>
      <c r="Z45" s="49"/>
    </row>
    <row r="46" spans="1:39" ht="31.5" thickTop="1" thickBot="1" x14ac:dyDescent="0.3">
      <c r="A46" s="13" t="s">
        <v>34</v>
      </c>
      <c r="B46" s="13" t="s">
        <v>35</v>
      </c>
      <c r="C46" s="13" t="s">
        <v>67</v>
      </c>
      <c r="D46" s="13" t="s">
        <v>1</v>
      </c>
      <c r="E46" s="13" t="s">
        <v>2</v>
      </c>
      <c r="F46" s="13" t="s">
        <v>3</v>
      </c>
      <c r="G46" s="13" t="s">
        <v>4</v>
      </c>
      <c r="H46" s="31" t="s">
        <v>57</v>
      </c>
      <c r="I46" s="31" t="s">
        <v>5</v>
      </c>
      <c r="J46" s="31" t="s">
        <v>6</v>
      </c>
      <c r="K46" s="31" t="s">
        <v>7</v>
      </c>
      <c r="L46" s="31" t="s">
        <v>8</v>
      </c>
      <c r="M46" s="31" t="s">
        <v>9</v>
      </c>
      <c r="N46" s="31" t="s">
        <v>73</v>
      </c>
      <c r="O46" s="31" t="s">
        <v>10</v>
      </c>
      <c r="P46" s="31" t="s">
        <v>61</v>
      </c>
      <c r="Q46" s="31" t="s">
        <v>72</v>
      </c>
      <c r="R46" s="31" t="s">
        <v>52</v>
      </c>
      <c r="T46" s="13" t="s">
        <v>34</v>
      </c>
      <c r="U46" s="13" t="s">
        <v>35</v>
      </c>
      <c r="V46" s="13" t="s">
        <v>67</v>
      </c>
      <c r="W46" s="13" t="s">
        <v>1</v>
      </c>
      <c r="X46" s="13" t="s">
        <v>2</v>
      </c>
      <c r="Y46" s="13" t="s">
        <v>3</v>
      </c>
      <c r="Z46" s="13" t="s">
        <v>4</v>
      </c>
      <c r="AA46" s="31" t="s">
        <v>57</v>
      </c>
      <c r="AB46" s="31" t="s">
        <v>5</v>
      </c>
      <c r="AC46" s="31" t="s">
        <v>6</v>
      </c>
      <c r="AD46" s="31" t="s">
        <v>7</v>
      </c>
      <c r="AE46" s="31" t="s">
        <v>8</v>
      </c>
      <c r="AF46" s="31" t="s">
        <v>9</v>
      </c>
      <c r="AG46" s="31" t="s">
        <v>73</v>
      </c>
      <c r="AH46" s="31" t="s">
        <v>10</v>
      </c>
      <c r="AI46" s="31" t="s">
        <v>61</v>
      </c>
      <c r="AJ46" s="31" t="s">
        <v>72</v>
      </c>
      <c r="AK46" s="31" t="s">
        <v>52</v>
      </c>
      <c r="AL46" s="31" t="s">
        <v>78</v>
      </c>
      <c r="AM46" s="31" t="s">
        <v>71</v>
      </c>
    </row>
    <row r="47" spans="1:39" ht="15.75" thickTop="1" x14ac:dyDescent="0.25">
      <c r="A47" s="7" t="s">
        <v>38</v>
      </c>
      <c r="B47" s="7" t="s">
        <v>42</v>
      </c>
      <c r="C47" s="7" t="s">
        <v>15</v>
      </c>
      <c r="D47" s="7" t="s">
        <v>20</v>
      </c>
      <c r="E47" s="7" t="s">
        <v>56</v>
      </c>
      <c r="F47" s="7" t="s">
        <v>14</v>
      </c>
      <c r="G47" s="7">
        <v>0</v>
      </c>
      <c r="H47" s="30" t="s">
        <v>62</v>
      </c>
      <c r="I47" s="8">
        <v>-3400</v>
      </c>
      <c r="J47" s="9">
        <v>-139400</v>
      </c>
      <c r="K47" s="9">
        <v>-2000</v>
      </c>
      <c r="L47" s="9">
        <v>0</v>
      </c>
      <c r="M47" s="9">
        <v>0</v>
      </c>
      <c r="N47" s="9">
        <v>0</v>
      </c>
      <c r="O47" s="9">
        <v>-12000</v>
      </c>
      <c r="P47" s="11">
        <v>0</v>
      </c>
      <c r="Q47" s="11">
        <v>0</v>
      </c>
      <c r="R47" s="9">
        <v>-12000</v>
      </c>
      <c r="T47" s="7" t="s">
        <v>38</v>
      </c>
      <c r="U47" s="7" t="s">
        <v>42</v>
      </c>
      <c r="V47" s="7" t="s">
        <v>15</v>
      </c>
      <c r="W47" s="7" t="s">
        <v>20</v>
      </c>
      <c r="X47" s="7" t="s">
        <v>56</v>
      </c>
      <c r="Y47" s="7" t="s">
        <v>14</v>
      </c>
      <c r="Z47" s="7">
        <v>0</v>
      </c>
      <c r="AA47" s="30" t="s">
        <v>62</v>
      </c>
      <c r="AB47" s="8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11">
        <v>0</v>
      </c>
      <c r="AJ47" s="11">
        <v>0</v>
      </c>
      <c r="AK47" s="9">
        <v>0</v>
      </c>
      <c r="AL47" s="11">
        <v>12000</v>
      </c>
      <c r="AM47" s="11">
        <f>AK47-AL47</f>
        <v>-12000</v>
      </c>
    </row>
    <row r="48" spans="1:39" x14ac:dyDescent="0.25">
      <c r="A48" s="7" t="s">
        <v>43</v>
      </c>
      <c r="B48" s="7" t="s">
        <v>42</v>
      </c>
      <c r="C48" s="7" t="s">
        <v>15</v>
      </c>
      <c r="D48" s="7" t="s">
        <v>20</v>
      </c>
      <c r="E48" s="7" t="s">
        <v>56</v>
      </c>
      <c r="F48" s="7" t="s">
        <v>13</v>
      </c>
      <c r="G48" s="7" t="s">
        <v>15</v>
      </c>
      <c r="H48" s="30" t="s">
        <v>62</v>
      </c>
      <c r="I48" s="10">
        <v>1700</v>
      </c>
      <c r="J48" s="11">
        <v>68000</v>
      </c>
      <c r="K48" s="11">
        <v>0</v>
      </c>
      <c r="L48" s="11">
        <v>0</v>
      </c>
      <c r="M48" s="11">
        <v>8000</v>
      </c>
      <c r="N48" s="11">
        <f>J48-L48-K48-M48</f>
        <v>60000</v>
      </c>
      <c r="O48" s="11">
        <v>5200</v>
      </c>
      <c r="P48" s="11">
        <v>0</v>
      </c>
      <c r="Q48" s="11">
        <v>0</v>
      </c>
      <c r="R48" s="11">
        <v>5200</v>
      </c>
      <c r="T48" s="7" t="s">
        <v>43</v>
      </c>
      <c r="U48" s="7" t="s">
        <v>42</v>
      </c>
      <c r="V48" s="7" t="s">
        <v>15</v>
      </c>
      <c r="W48" s="7" t="s">
        <v>20</v>
      </c>
      <c r="X48" s="7" t="s">
        <v>56</v>
      </c>
      <c r="Y48" s="7" t="s">
        <v>13</v>
      </c>
      <c r="Z48" s="7" t="s">
        <v>15</v>
      </c>
      <c r="AA48" s="30" t="s">
        <v>62</v>
      </c>
      <c r="AB48" s="10">
        <v>1700</v>
      </c>
      <c r="AC48" s="11">
        <v>68000</v>
      </c>
      <c r="AD48" s="11">
        <v>0</v>
      </c>
      <c r="AE48" s="11">
        <v>0</v>
      </c>
      <c r="AF48" s="11">
        <v>8000</v>
      </c>
      <c r="AG48" s="11">
        <f>AC48-AD48-AE48-AF48</f>
        <v>60000</v>
      </c>
      <c r="AH48" s="11">
        <v>5200</v>
      </c>
      <c r="AI48" s="11">
        <v>0</v>
      </c>
      <c r="AJ48" s="11">
        <v>0</v>
      </c>
      <c r="AK48" s="11">
        <v>5200</v>
      </c>
      <c r="AL48" s="11">
        <v>0</v>
      </c>
      <c r="AM48" s="11">
        <f>AK48-AL48</f>
        <v>5200</v>
      </c>
    </row>
    <row r="49" spans="1:39" x14ac:dyDescent="0.25">
      <c r="R49" s="17">
        <f>SUM(R47:R48)</f>
        <v>-6800</v>
      </c>
      <c r="AK49" s="17">
        <f>SUM(AK47:AK48)</f>
        <v>5200</v>
      </c>
      <c r="AM49" s="1">
        <f>SUM(AM47:AM48)</f>
        <v>-6800</v>
      </c>
    </row>
    <row r="50" spans="1:39" x14ac:dyDescent="0.25">
      <c r="Q50" s="17"/>
      <c r="R50" s="17"/>
      <c r="AJ50" s="1"/>
    </row>
    <row r="51" spans="1:39" x14ac:dyDescent="0.25">
      <c r="A51" s="47" t="s">
        <v>87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32"/>
      <c r="T51" s="47" t="s">
        <v>87</v>
      </c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</row>
    <row r="52" spans="1:39" ht="15.75" thickBot="1" x14ac:dyDescent="0.3">
      <c r="A52" s="50" t="s">
        <v>16</v>
      </c>
      <c r="B52" s="50"/>
      <c r="C52" s="50"/>
      <c r="D52" s="50"/>
      <c r="E52" s="50" t="s">
        <v>47</v>
      </c>
      <c r="F52" s="50"/>
      <c r="G52" s="50"/>
      <c r="T52" s="50" t="s">
        <v>16</v>
      </c>
      <c r="U52" s="50"/>
      <c r="V52" s="50"/>
      <c r="W52" s="50"/>
      <c r="X52" s="50" t="s">
        <v>47</v>
      </c>
      <c r="Y52" s="50"/>
      <c r="Z52" s="50"/>
    </row>
    <row r="53" spans="1:39" ht="16.5" thickTop="1" thickBot="1" x14ac:dyDescent="0.3">
      <c r="A53" s="49" t="s">
        <v>32</v>
      </c>
      <c r="B53" s="49"/>
      <c r="C53" s="49"/>
      <c r="D53" s="49"/>
      <c r="E53" s="49"/>
      <c r="F53" s="49"/>
      <c r="G53" s="49"/>
      <c r="T53" s="49" t="s">
        <v>32</v>
      </c>
      <c r="U53" s="49"/>
      <c r="V53" s="49"/>
      <c r="W53" s="49"/>
      <c r="X53" s="49"/>
      <c r="Y53" s="49"/>
      <c r="Z53" s="49"/>
    </row>
    <row r="54" spans="1:39" ht="31.5" thickTop="1" thickBot="1" x14ac:dyDescent="0.3">
      <c r="A54" s="13" t="s">
        <v>34</v>
      </c>
      <c r="B54" s="13" t="s">
        <v>35</v>
      </c>
      <c r="C54" s="13" t="s">
        <v>67</v>
      </c>
      <c r="D54" s="13" t="s">
        <v>1</v>
      </c>
      <c r="E54" s="13" t="s">
        <v>2</v>
      </c>
      <c r="F54" s="13" t="s">
        <v>3</v>
      </c>
      <c r="G54" s="13" t="s">
        <v>4</v>
      </c>
      <c r="H54" s="31" t="s">
        <v>57</v>
      </c>
      <c r="I54" s="31" t="s">
        <v>5</v>
      </c>
      <c r="J54" s="31" t="s">
        <v>6</v>
      </c>
      <c r="K54" s="31" t="s">
        <v>7</v>
      </c>
      <c r="L54" s="31" t="s">
        <v>8</v>
      </c>
      <c r="M54" s="31" t="s">
        <v>9</v>
      </c>
      <c r="N54" s="31" t="s">
        <v>73</v>
      </c>
      <c r="O54" s="31" t="s">
        <v>10</v>
      </c>
      <c r="P54" s="31" t="s">
        <v>61</v>
      </c>
      <c r="Q54" s="31" t="s">
        <v>72</v>
      </c>
      <c r="R54" s="31" t="s">
        <v>52</v>
      </c>
      <c r="T54" s="13" t="s">
        <v>34</v>
      </c>
      <c r="U54" s="13" t="s">
        <v>35</v>
      </c>
      <c r="V54" s="13" t="s">
        <v>67</v>
      </c>
      <c r="W54" s="13" t="s">
        <v>1</v>
      </c>
      <c r="X54" s="13" t="s">
        <v>2</v>
      </c>
      <c r="Y54" s="13" t="s">
        <v>3</v>
      </c>
      <c r="Z54" s="13" t="s">
        <v>4</v>
      </c>
      <c r="AA54" s="31" t="s">
        <v>57</v>
      </c>
      <c r="AB54" s="31" t="s">
        <v>5</v>
      </c>
      <c r="AC54" s="31" t="s">
        <v>6</v>
      </c>
      <c r="AD54" s="31" t="s">
        <v>7</v>
      </c>
      <c r="AE54" s="31" t="s">
        <v>8</v>
      </c>
      <c r="AF54" s="31" t="s">
        <v>9</v>
      </c>
      <c r="AG54" s="31" t="s">
        <v>73</v>
      </c>
      <c r="AH54" s="31" t="s">
        <v>10</v>
      </c>
      <c r="AI54" s="31" t="s">
        <v>61</v>
      </c>
      <c r="AJ54" s="31" t="s">
        <v>72</v>
      </c>
      <c r="AK54" s="31" t="s">
        <v>52</v>
      </c>
      <c r="AL54" s="31" t="s">
        <v>78</v>
      </c>
      <c r="AM54" s="31" t="s">
        <v>71</v>
      </c>
    </row>
    <row r="55" spans="1:39" ht="15.75" thickTop="1" x14ac:dyDescent="0.25">
      <c r="A55" s="7" t="s">
        <v>44</v>
      </c>
      <c r="B55" s="7" t="s">
        <v>45</v>
      </c>
      <c r="C55" s="7" t="s">
        <v>15</v>
      </c>
      <c r="D55" s="7" t="s">
        <v>46</v>
      </c>
      <c r="E55" s="7" t="s">
        <v>80</v>
      </c>
      <c r="F55" s="7" t="s">
        <v>13</v>
      </c>
      <c r="G55" s="7">
        <v>0</v>
      </c>
      <c r="H55" s="30" t="s">
        <v>62</v>
      </c>
      <c r="I55" s="8">
        <v>7700</v>
      </c>
      <c r="J55" s="9">
        <v>6500</v>
      </c>
      <c r="K55" s="9">
        <v>0</v>
      </c>
      <c r="L55" s="9">
        <v>0</v>
      </c>
      <c r="M55" s="9">
        <v>0</v>
      </c>
      <c r="N55" s="9">
        <f>J55-K55-L55-M55</f>
        <v>6500</v>
      </c>
      <c r="O55" s="9">
        <f>R55+P55</f>
        <v>590</v>
      </c>
      <c r="P55" s="11">
        <v>100</v>
      </c>
      <c r="Q55" s="11">
        <v>0</v>
      </c>
      <c r="R55" s="9">
        <v>490</v>
      </c>
      <c r="T55" s="7" t="s">
        <v>44</v>
      </c>
      <c r="U55" s="7" t="s">
        <v>45</v>
      </c>
      <c r="V55" s="7" t="s">
        <v>15</v>
      </c>
      <c r="W55" s="7" t="s">
        <v>46</v>
      </c>
      <c r="X55" s="7" t="s">
        <v>80</v>
      </c>
      <c r="Y55" s="7" t="s">
        <v>13</v>
      </c>
      <c r="Z55" s="7">
        <v>0</v>
      </c>
      <c r="AA55" s="30" t="s">
        <v>62</v>
      </c>
      <c r="AB55" s="8">
        <v>7700</v>
      </c>
      <c r="AC55" s="9">
        <v>6500</v>
      </c>
      <c r="AD55" s="9">
        <v>0</v>
      </c>
      <c r="AE55" s="9">
        <v>0</v>
      </c>
      <c r="AF55" s="9">
        <v>0</v>
      </c>
      <c r="AG55" s="9">
        <f>AC55-AD55-AE55-AF55</f>
        <v>6500</v>
      </c>
      <c r="AH55" s="9">
        <v>590</v>
      </c>
      <c r="AI55" s="11">
        <v>100</v>
      </c>
      <c r="AJ55" s="11">
        <v>0</v>
      </c>
      <c r="AK55" s="9">
        <v>490</v>
      </c>
      <c r="AL55" s="11">
        <v>0</v>
      </c>
      <c r="AM55" s="11">
        <f>AK55-AL55</f>
        <v>490</v>
      </c>
    </row>
    <row r="56" spans="1:39" x14ac:dyDescent="0.25">
      <c r="R56" s="17">
        <f>SUM(R55)</f>
        <v>490</v>
      </c>
      <c r="AK56" s="17">
        <f>SUM(AK55)</f>
        <v>490</v>
      </c>
      <c r="AM56" s="1">
        <f>SUM(AM55)</f>
        <v>490</v>
      </c>
    </row>
    <row r="58" spans="1:39" x14ac:dyDescent="0.25">
      <c r="A58" s="47" t="s">
        <v>88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32"/>
      <c r="T58" s="47" t="s">
        <v>89</v>
      </c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</row>
    <row r="59" spans="1:39" ht="15.75" thickBot="1" x14ac:dyDescent="0.3">
      <c r="A59" s="50" t="s">
        <v>16</v>
      </c>
      <c r="B59" s="50"/>
      <c r="C59" s="50"/>
      <c r="D59" s="50"/>
      <c r="E59" s="50" t="s">
        <v>48</v>
      </c>
      <c r="F59" s="50"/>
      <c r="G59" s="50"/>
      <c r="T59" s="50" t="s">
        <v>16</v>
      </c>
      <c r="U59" s="50"/>
      <c r="V59" s="50"/>
      <c r="W59" s="50"/>
      <c r="X59" s="50" t="s">
        <v>48</v>
      </c>
      <c r="Y59" s="50"/>
      <c r="Z59" s="50"/>
    </row>
    <row r="60" spans="1:39" ht="16.5" thickTop="1" thickBot="1" x14ac:dyDescent="0.3">
      <c r="A60" s="49" t="s">
        <v>32</v>
      </c>
      <c r="B60" s="49"/>
      <c r="C60" s="49"/>
      <c r="D60" s="49"/>
      <c r="E60" s="49"/>
      <c r="F60" s="49"/>
      <c r="G60" s="49"/>
      <c r="T60" s="49" t="s">
        <v>32</v>
      </c>
      <c r="U60" s="49"/>
      <c r="V60" s="49"/>
      <c r="W60" s="49"/>
      <c r="X60" s="49"/>
      <c r="Y60" s="49"/>
      <c r="Z60" s="49"/>
    </row>
    <row r="61" spans="1:39" ht="31.5" thickTop="1" thickBot="1" x14ac:dyDescent="0.3">
      <c r="A61" s="13" t="s">
        <v>34</v>
      </c>
      <c r="B61" s="13" t="s">
        <v>35</v>
      </c>
      <c r="C61" s="13" t="s">
        <v>67</v>
      </c>
      <c r="D61" s="13" t="s">
        <v>1</v>
      </c>
      <c r="E61" s="13" t="s">
        <v>2</v>
      </c>
      <c r="F61" s="13" t="s">
        <v>3</v>
      </c>
      <c r="G61" s="13" t="s">
        <v>4</v>
      </c>
      <c r="H61" s="31" t="s">
        <v>57</v>
      </c>
      <c r="I61" s="31" t="s">
        <v>5</v>
      </c>
      <c r="J61" s="31" t="s">
        <v>6</v>
      </c>
      <c r="K61" s="31" t="s">
        <v>7</v>
      </c>
      <c r="L61" s="31" t="s">
        <v>8</v>
      </c>
      <c r="M61" s="31" t="s">
        <v>9</v>
      </c>
      <c r="N61" s="31" t="s">
        <v>73</v>
      </c>
      <c r="O61" s="31" t="s">
        <v>10</v>
      </c>
      <c r="P61" s="31" t="s">
        <v>61</v>
      </c>
      <c r="Q61" s="31" t="s">
        <v>72</v>
      </c>
      <c r="R61" s="31" t="s">
        <v>52</v>
      </c>
      <c r="T61" s="13" t="s">
        <v>34</v>
      </c>
      <c r="U61" s="13" t="s">
        <v>35</v>
      </c>
      <c r="V61" s="13" t="s">
        <v>67</v>
      </c>
      <c r="W61" s="13" t="s">
        <v>1</v>
      </c>
      <c r="X61" s="13" t="s">
        <v>2</v>
      </c>
      <c r="Y61" s="13" t="s">
        <v>3</v>
      </c>
      <c r="Z61" s="13" t="s">
        <v>4</v>
      </c>
      <c r="AA61" s="31" t="s">
        <v>57</v>
      </c>
      <c r="AB61" s="31" t="s">
        <v>5</v>
      </c>
      <c r="AC61" s="31" t="s">
        <v>6</v>
      </c>
      <c r="AD61" s="31" t="s">
        <v>7</v>
      </c>
      <c r="AE61" s="31" t="s">
        <v>8</v>
      </c>
      <c r="AF61" s="31" t="s">
        <v>9</v>
      </c>
      <c r="AG61" s="31" t="s">
        <v>73</v>
      </c>
      <c r="AH61" s="31" t="s">
        <v>10</v>
      </c>
      <c r="AI61" s="31" t="s">
        <v>61</v>
      </c>
      <c r="AJ61" s="31" t="s">
        <v>72</v>
      </c>
      <c r="AK61" s="31" t="s">
        <v>52</v>
      </c>
      <c r="AL61" s="31" t="s">
        <v>78</v>
      </c>
      <c r="AM61" s="31" t="s">
        <v>71</v>
      </c>
    </row>
    <row r="62" spans="1:39" ht="15" customHeight="1" thickTop="1" x14ac:dyDescent="0.25">
      <c r="A62" s="7" t="s">
        <v>44</v>
      </c>
      <c r="B62" s="7" t="s">
        <v>45</v>
      </c>
      <c r="C62" s="7" t="s">
        <v>15</v>
      </c>
      <c r="D62" s="7" t="s">
        <v>46</v>
      </c>
      <c r="E62" s="7" t="s">
        <v>80</v>
      </c>
      <c r="F62" s="7" t="s">
        <v>13</v>
      </c>
      <c r="G62" s="7">
        <v>0</v>
      </c>
      <c r="H62" s="30" t="s">
        <v>62</v>
      </c>
      <c r="I62" s="8">
        <v>-7700</v>
      </c>
      <c r="J62" s="9">
        <v>-6500</v>
      </c>
      <c r="K62" s="9">
        <v>0</v>
      </c>
      <c r="L62" s="9">
        <v>0</v>
      </c>
      <c r="M62" s="9">
        <v>0</v>
      </c>
      <c r="N62" s="9">
        <v>-6500</v>
      </c>
      <c r="O62" s="9">
        <v>-590</v>
      </c>
      <c r="P62" s="11">
        <v>-100</v>
      </c>
      <c r="Q62" s="11">
        <v>0</v>
      </c>
      <c r="R62" s="9">
        <v>-490</v>
      </c>
      <c r="T62" s="7" t="s">
        <v>44</v>
      </c>
      <c r="U62" s="7" t="s">
        <v>45</v>
      </c>
      <c r="V62" s="7" t="s">
        <v>15</v>
      </c>
      <c r="W62" s="7" t="s">
        <v>46</v>
      </c>
      <c r="X62" s="7" t="s">
        <v>80</v>
      </c>
      <c r="Y62" s="7" t="s">
        <v>13</v>
      </c>
      <c r="Z62" s="7">
        <v>0</v>
      </c>
      <c r="AA62" s="30" t="s">
        <v>62</v>
      </c>
      <c r="AB62" s="8">
        <v>7000</v>
      </c>
      <c r="AC62" s="9">
        <v>6100</v>
      </c>
      <c r="AD62" s="9">
        <v>0</v>
      </c>
      <c r="AE62" s="9">
        <v>0</v>
      </c>
      <c r="AF62" s="9">
        <v>0</v>
      </c>
      <c r="AG62" s="9">
        <f>AC62-AD62-AE62-AF62</f>
        <v>6100</v>
      </c>
      <c r="AH62" s="9">
        <v>610</v>
      </c>
      <c r="AI62" s="11">
        <v>100</v>
      </c>
      <c r="AJ62" s="11">
        <v>110</v>
      </c>
      <c r="AK62" s="9">
        <v>400</v>
      </c>
      <c r="AL62" s="11">
        <v>490</v>
      </c>
      <c r="AM62" s="11">
        <f>AK62-AL62</f>
        <v>-90</v>
      </c>
    </row>
    <row r="63" spans="1:39" x14ac:dyDescent="0.25">
      <c r="A63" s="7" t="s">
        <v>44</v>
      </c>
      <c r="B63" s="7" t="s">
        <v>45</v>
      </c>
      <c r="C63" s="7" t="s">
        <v>15</v>
      </c>
      <c r="D63" s="7" t="s">
        <v>46</v>
      </c>
      <c r="E63" s="7" t="s">
        <v>80</v>
      </c>
      <c r="F63" s="7" t="s">
        <v>13</v>
      </c>
      <c r="G63" s="7">
        <v>0</v>
      </c>
      <c r="H63" s="30" t="s">
        <v>62</v>
      </c>
      <c r="I63" s="8">
        <v>7000</v>
      </c>
      <c r="J63" s="9">
        <v>6100</v>
      </c>
      <c r="K63" s="9">
        <v>0</v>
      </c>
      <c r="L63" s="9">
        <v>0</v>
      </c>
      <c r="M63" s="9">
        <v>0</v>
      </c>
      <c r="N63" s="9">
        <f>J63-K63-L63-M63</f>
        <v>6100</v>
      </c>
      <c r="O63" s="9">
        <v>610</v>
      </c>
      <c r="P63" s="11">
        <v>100</v>
      </c>
      <c r="Q63" s="11">
        <v>110</v>
      </c>
      <c r="R63" s="9">
        <v>400</v>
      </c>
      <c r="AK63" s="17">
        <f>SUM(AK62:AK62)</f>
        <v>400</v>
      </c>
      <c r="AM63" s="1">
        <f>SUM(AM62)</f>
        <v>-90</v>
      </c>
    </row>
    <row r="64" spans="1:39" x14ac:dyDescent="0.25">
      <c r="A64" s="3"/>
      <c r="B64" s="3"/>
      <c r="C64" s="3"/>
      <c r="D64" s="3"/>
      <c r="E64" s="3"/>
      <c r="F64" s="3"/>
      <c r="G64" s="3"/>
      <c r="H64" s="5"/>
      <c r="I64" s="6"/>
      <c r="J64" s="6"/>
      <c r="K64" s="6"/>
      <c r="L64" s="6"/>
      <c r="M64" s="6"/>
      <c r="N64" s="6"/>
      <c r="O64" s="16"/>
      <c r="P64" s="16"/>
      <c r="R64" s="19">
        <f>SUM(Q62:Q63)</f>
        <v>110</v>
      </c>
      <c r="AI64" s="17"/>
    </row>
    <row r="65" spans="1:41" x14ac:dyDescent="0.25">
      <c r="Q65" s="17"/>
      <c r="AK65" s="1"/>
    </row>
    <row r="66" spans="1:41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34"/>
      <c r="AM66" s="34"/>
      <c r="AN66" s="34"/>
      <c r="AO66" s="34"/>
    </row>
    <row r="67" spans="1:41" x14ac:dyDescent="0.25">
      <c r="A67" s="54" t="s">
        <v>25</v>
      </c>
      <c r="B67" s="54"/>
      <c r="C67" s="54"/>
      <c r="D67" s="54"/>
      <c r="E67" s="54"/>
      <c r="F67" s="54"/>
      <c r="G67" s="54"/>
      <c r="H67" s="54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35"/>
      <c r="AM67" s="35"/>
      <c r="AN67" s="35"/>
      <c r="AO67" s="35"/>
    </row>
    <row r="68" spans="1:41" ht="15.75" thickBot="1" x14ac:dyDescent="0.3">
      <c r="A68" s="43" t="s">
        <v>29</v>
      </c>
      <c r="B68" s="43"/>
      <c r="C68" s="43"/>
      <c r="D68" s="43"/>
      <c r="E68" s="43"/>
      <c r="F68" s="43"/>
      <c r="G68" s="43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</row>
    <row r="69" spans="1:41" ht="31.5" thickTop="1" thickBot="1" x14ac:dyDescent="0.3">
      <c r="I69" s="13" t="s">
        <v>34</v>
      </c>
      <c r="J69" s="13" t="s">
        <v>35</v>
      </c>
      <c r="K69" s="13" t="s">
        <v>67</v>
      </c>
      <c r="L69" s="13" t="s">
        <v>1</v>
      </c>
      <c r="M69" s="13" t="s">
        <v>2</v>
      </c>
      <c r="N69" s="13" t="s">
        <v>3</v>
      </c>
      <c r="O69" s="13" t="s">
        <v>4</v>
      </c>
      <c r="P69" s="31" t="s">
        <v>57</v>
      </c>
      <c r="Q69" s="31" t="s">
        <v>5</v>
      </c>
      <c r="R69" s="31" t="s">
        <v>6</v>
      </c>
      <c r="S69" s="31" t="s">
        <v>7</v>
      </c>
      <c r="T69" s="31" t="s">
        <v>8</v>
      </c>
      <c r="U69" s="31" t="s">
        <v>9</v>
      </c>
      <c r="V69" s="31" t="s">
        <v>73</v>
      </c>
      <c r="W69" s="31" t="s">
        <v>10</v>
      </c>
      <c r="X69" s="31" t="s">
        <v>61</v>
      </c>
      <c r="Y69" s="31" t="s">
        <v>72</v>
      </c>
      <c r="Z69" s="31" t="s">
        <v>52</v>
      </c>
    </row>
    <row r="70" spans="1:41" ht="15.75" thickTop="1" x14ac:dyDescent="0.25">
      <c r="I70" s="7" t="s">
        <v>36</v>
      </c>
      <c r="J70" s="7" t="s">
        <v>39</v>
      </c>
      <c r="K70" s="7" t="s">
        <v>68</v>
      </c>
      <c r="L70" s="7" t="s">
        <v>12</v>
      </c>
      <c r="M70" s="12" t="s">
        <v>54</v>
      </c>
      <c r="N70" s="7" t="s">
        <v>13</v>
      </c>
      <c r="O70" s="7" t="s">
        <v>15</v>
      </c>
      <c r="P70" s="30" t="s">
        <v>62</v>
      </c>
      <c r="Q70" s="10">
        <v>1300</v>
      </c>
      <c r="R70" s="11">
        <v>51000</v>
      </c>
      <c r="S70" s="11">
        <v>8000</v>
      </c>
      <c r="T70" s="11">
        <v>0</v>
      </c>
      <c r="U70" s="11">
        <v>0</v>
      </c>
      <c r="V70" s="11">
        <f>R70-S70-T70-U70</f>
        <v>43000</v>
      </c>
      <c r="W70" s="11">
        <v>4000</v>
      </c>
      <c r="X70" s="11">
        <v>0</v>
      </c>
      <c r="Y70" s="11">
        <v>0</v>
      </c>
      <c r="Z70" s="11">
        <v>4000</v>
      </c>
    </row>
    <row r="71" spans="1:41" x14ac:dyDescent="0.25">
      <c r="I71" s="7" t="s">
        <v>36</v>
      </c>
      <c r="J71" s="7" t="s">
        <v>39</v>
      </c>
      <c r="K71" s="7" t="s">
        <v>69</v>
      </c>
      <c r="L71" s="7" t="s">
        <v>26</v>
      </c>
      <c r="M71" s="7" t="s">
        <v>54</v>
      </c>
      <c r="N71" s="7" t="s">
        <v>13</v>
      </c>
      <c r="O71" s="7" t="s">
        <v>15</v>
      </c>
      <c r="P71" s="30" t="s">
        <v>62</v>
      </c>
      <c r="Q71" s="10">
        <v>1500</v>
      </c>
      <c r="R71" s="11">
        <v>60000</v>
      </c>
      <c r="S71" s="11">
        <v>0</v>
      </c>
      <c r="T71" s="11">
        <v>14000</v>
      </c>
      <c r="U71" s="11">
        <v>0</v>
      </c>
      <c r="V71" s="11">
        <f>R71-S71-T71-U71</f>
        <v>46000</v>
      </c>
      <c r="W71" s="11">
        <v>3700</v>
      </c>
      <c r="X71" s="11">
        <v>0</v>
      </c>
      <c r="Y71" s="11">
        <v>0</v>
      </c>
      <c r="Z71" s="11">
        <v>3700</v>
      </c>
    </row>
    <row r="72" spans="1:41" x14ac:dyDescent="0.25">
      <c r="I72" s="7" t="s">
        <v>37</v>
      </c>
      <c r="J72" s="7" t="s">
        <v>40</v>
      </c>
      <c r="K72" s="7" t="s">
        <v>15</v>
      </c>
      <c r="L72" s="7" t="s">
        <v>19</v>
      </c>
      <c r="M72" s="7" t="s">
        <v>55</v>
      </c>
      <c r="N72" s="7" t="s">
        <v>14</v>
      </c>
      <c r="O72" s="7" t="s">
        <v>15</v>
      </c>
      <c r="P72" s="30" t="s">
        <v>63</v>
      </c>
      <c r="Q72" s="10">
        <v>7000</v>
      </c>
      <c r="R72" s="11">
        <v>35000</v>
      </c>
      <c r="S72" s="11">
        <v>0</v>
      </c>
      <c r="T72" s="11">
        <v>0</v>
      </c>
      <c r="U72" s="11">
        <v>0</v>
      </c>
      <c r="V72" s="11">
        <f>R72-S72-T72-U72</f>
        <v>35000</v>
      </c>
      <c r="W72" s="11">
        <v>3000</v>
      </c>
      <c r="X72" s="11">
        <v>0</v>
      </c>
      <c r="Y72" s="11">
        <v>0</v>
      </c>
      <c r="Z72" s="11">
        <v>3000</v>
      </c>
    </row>
    <row r="73" spans="1:41" x14ac:dyDescent="0.25">
      <c r="I73" s="7" t="s">
        <v>43</v>
      </c>
      <c r="J73" s="7" t="s">
        <v>42</v>
      </c>
      <c r="K73" s="7" t="s">
        <v>15</v>
      </c>
      <c r="L73" s="7" t="s">
        <v>20</v>
      </c>
      <c r="M73" s="7" t="s">
        <v>56</v>
      </c>
      <c r="N73" s="7" t="s">
        <v>13</v>
      </c>
      <c r="O73" s="7" t="s">
        <v>15</v>
      </c>
      <c r="P73" s="30" t="s">
        <v>62</v>
      </c>
      <c r="Q73" s="10">
        <v>1700</v>
      </c>
      <c r="R73" s="11">
        <v>68000</v>
      </c>
      <c r="S73" s="11">
        <v>0</v>
      </c>
      <c r="T73" s="11">
        <v>0</v>
      </c>
      <c r="U73" s="11">
        <v>8000</v>
      </c>
      <c r="V73" s="11">
        <f>R73-S73-T73-U73</f>
        <v>60000</v>
      </c>
      <c r="W73" s="11">
        <v>5200</v>
      </c>
      <c r="X73" s="11">
        <v>0</v>
      </c>
      <c r="Y73" s="11">
        <v>0</v>
      </c>
      <c r="Z73" s="11">
        <v>5200</v>
      </c>
    </row>
    <row r="74" spans="1:41" x14ac:dyDescent="0.25">
      <c r="I74" s="7" t="s">
        <v>44</v>
      </c>
      <c r="J74" s="7" t="s">
        <v>45</v>
      </c>
      <c r="K74" s="7" t="s">
        <v>15</v>
      </c>
      <c r="L74" s="7" t="s">
        <v>46</v>
      </c>
      <c r="M74" s="7" t="s">
        <v>80</v>
      </c>
      <c r="N74" s="7" t="s">
        <v>13</v>
      </c>
      <c r="O74" s="7">
        <v>0</v>
      </c>
      <c r="P74" s="30" t="s">
        <v>62</v>
      </c>
      <c r="Q74" s="8">
        <v>7000</v>
      </c>
      <c r="R74" s="9">
        <v>6100</v>
      </c>
      <c r="S74" s="9">
        <v>0</v>
      </c>
      <c r="T74" s="9">
        <v>0</v>
      </c>
      <c r="U74" s="9">
        <v>0</v>
      </c>
      <c r="V74" s="11">
        <f>R74-S74-T74-U74</f>
        <v>6100</v>
      </c>
      <c r="W74" s="9">
        <v>610</v>
      </c>
      <c r="X74" s="11">
        <v>100</v>
      </c>
      <c r="Y74" s="11">
        <v>110</v>
      </c>
      <c r="Z74" s="9">
        <v>400</v>
      </c>
    </row>
    <row r="75" spans="1:41" x14ac:dyDescent="0.25">
      <c r="Z75" s="17">
        <f>SUM(Z70:Z74)</f>
        <v>16300</v>
      </c>
      <c r="AC75" s="17"/>
    </row>
  </sheetData>
  <mergeCells count="60">
    <mergeCell ref="A67:H67"/>
    <mergeCell ref="A60:G60"/>
    <mergeCell ref="T53:Z53"/>
    <mergeCell ref="T60:Z60"/>
    <mergeCell ref="T45:Z45"/>
    <mergeCell ref="T59:W59"/>
    <mergeCell ref="X59:Z59"/>
    <mergeCell ref="A51:Q51"/>
    <mergeCell ref="T52:W52"/>
    <mergeCell ref="A59:D59"/>
    <mergeCell ref="E59:G59"/>
    <mergeCell ref="A53:G53"/>
    <mergeCell ref="T51:AM51"/>
    <mergeCell ref="T58:AM58"/>
    <mergeCell ref="X52:Z52"/>
    <mergeCell ref="A52:D52"/>
    <mergeCell ref="A43:Q43"/>
    <mergeCell ref="A44:D44"/>
    <mergeCell ref="E44:G44"/>
    <mergeCell ref="T44:W44"/>
    <mergeCell ref="X44:Z44"/>
    <mergeCell ref="A14:D14"/>
    <mergeCell ref="E14:G14"/>
    <mergeCell ref="T14:W14"/>
    <mergeCell ref="T29:AM29"/>
    <mergeCell ref="A5:G5"/>
    <mergeCell ref="A15:G15"/>
    <mergeCell ref="E30:G30"/>
    <mergeCell ref="T21:AM21"/>
    <mergeCell ref="T22:W22"/>
    <mergeCell ref="X22:Z22"/>
    <mergeCell ref="T23:Z23"/>
    <mergeCell ref="T30:W30"/>
    <mergeCell ref="A1:T1"/>
    <mergeCell ref="V1:AO1"/>
    <mergeCell ref="T3:AM3"/>
    <mergeCell ref="T13:AM13"/>
    <mergeCell ref="AL5:AM5"/>
    <mergeCell ref="A3:R3"/>
    <mergeCell ref="T5:Z5"/>
    <mergeCell ref="A4:D4"/>
    <mergeCell ref="E4:G4"/>
    <mergeCell ref="V4:Y4"/>
    <mergeCell ref="A13:Q13"/>
    <mergeCell ref="E52:G52"/>
    <mergeCell ref="A58:Q58"/>
    <mergeCell ref="Z4:AB4"/>
    <mergeCell ref="X30:Z30"/>
    <mergeCell ref="X14:Z14"/>
    <mergeCell ref="T15:Z15"/>
    <mergeCell ref="A45:G45"/>
    <mergeCell ref="A21:Q21"/>
    <mergeCell ref="A22:D22"/>
    <mergeCell ref="E22:G22"/>
    <mergeCell ref="A23:G23"/>
    <mergeCell ref="A31:G31"/>
    <mergeCell ref="T43:AM43"/>
    <mergeCell ref="T31:Z31"/>
    <mergeCell ref="A29:Q29"/>
    <mergeCell ref="A30:D30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 Report</vt:lpstr>
      <vt:lpstr>Priror Period Amendment</vt:lpstr>
      <vt:lpstr>Future Amendment</vt:lpstr>
    </vt:vector>
  </TitlesOfParts>
  <Company>TRD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Meaghan Karaffa</dc:creator>
  <cp:lastModifiedBy>Meaghan Karaffa</cp:lastModifiedBy>
  <cp:lastPrinted>2017-01-09T15:53:06Z</cp:lastPrinted>
  <dcterms:created xsi:type="dcterms:W3CDTF">2017-01-06T23:28:39Z</dcterms:created>
  <dcterms:modified xsi:type="dcterms:W3CDTF">2017-07-12T16:20:18Z</dcterms:modified>
</cp:coreProperties>
</file>